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ISTATISTIK_OFISI\ulasşm\9Eylul\bulten\"/>
    </mc:Choice>
  </mc:AlternateContent>
  <workbookProtection workbookAlgorithmName="SHA-512" workbookHashValue="kQX8gwG6JruJqXNCo7ElT7SySBh/Yav0k4s4UOYt5/4jGnCKFkeGOSnHMYe3w0Vd4eDLmz9RViJq/HovwC5hgA==" workbookSaltValue="88POVxxBoIwTbDCdtVHdAQ==" workbookSpinCount="100000" lockStructure="1"/>
  <bookViews>
    <workbookView xWindow="0" yWindow="0" windowWidth="26610" windowHeight="14280" tabRatio="847"/>
  </bookViews>
  <sheets>
    <sheet name="İÇİNDEKİLER" sheetId="31" r:id="rId1"/>
    <sheet name="TABLO1" sheetId="84" r:id="rId2"/>
    <sheet name="TABLO2" sheetId="85" r:id="rId3"/>
    <sheet name="TABLO3" sheetId="86" r:id="rId4"/>
    <sheet name="TABLO4" sheetId="87" r:id="rId5"/>
    <sheet name="TABLO5" sheetId="88" r:id="rId6"/>
    <sheet name="TABLO6" sheetId="89" r:id="rId7"/>
    <sheet name="TABLO7" sheetId="90" r:id="rId8"/>
    <sheet name="TABLO8" sheetId="74" r:id="rId9"/>
    <sheet name="TABLO9" sheetId="62" r:id="rId10"/>
    <sheet name="TABLO10" sheetId="63" r:id="rId11"/>
    <sheet name="TABLO12" sheetId="75" r:id="rId12"/>
    <sheet name="TABLO13" sheetId="76" r:id="rId13"/>
    <sheet name="TABLO14" sheetId="65" r:id="rId14"/>
    <sheet name="TABLO15" sheetId="66" r:id="rId15"/>
    <sheet name="TABLO16" sheetId="67" r:id="rId16"/>
    <sheet name="TABLO17" sheetId="68" r:id="rId17"/>
    <sheet name="TABLO18" sheetId="98" r:id="rId18"/>
    <sheet name="TABLO19" sheetId="99" r:id="rId19"/>
    <sheet name="TABLO20" sheetId="100" r:id="rId20"/>
    <sheet name="TABLO22" sheetId="101" r:id="rId21"/>
    <sheet name="TABLO23" sheetId="102" r:id="rId22"/>
    <sheet name="TABLO25" sheetId="104" r:id="rId23"/>
    <sheet name="TABLO26" sheetId="70" r:id="rId24"/>
    <sheet name="TABLO27" sheetId="71" r:id="rId25"/>
    <sheet name="TABLO28" sheetId="72" r:id="rId26"/>
    <sheet name="TABLO29" sheetId="73" r:id="rId27"/>
  </sheets>
  <calcPr calcId="162913"/>
</workbook>
</file>

<file path=xl/calcChain.xml><?xml version="1.0" encoding="utf-8"?>
<calcChain xmlns="http://schemas.openxmlformats.org/spreadsheetml/2006/main">
  <c r="S16" i="90" l="1"/>
  <c r="R16" i="90"/>
  <c r="Q16" i="90"/>
  <c r="M16" i="90"/>
  <c r="L16" i="90"/>
  <c r="P16" i="90" s="1"/>
  <c r="K16" i="90"/>
  <c r="T16" i="90" s="1"/>
  <c r="J16" i="90"/>
  <c r="I16" i="90"/>
  <c r="H16" i="90"/>
  <c r="G16" i="90"/>
  <c r="F16" i="90"/>
  <c r="O16" i="90" s="1"/>
  <c r="E16" i="90"/>
  <c r="N16" i="90" s="1"/>
  <c r="D16" i="90"/>
  <c r="T15" i="90"/>
  <c r="S15" i="90"/>
  <c r="R15" i="90"/>
  <c r="Q15" i="90"/>
  <c r="P15" i="90"/>
  <c r="O15" i="90"/>
  <c r="N15" i="90"/>
  <c r="M15" i="90"/>
  <c r="T14" i="90"/>
  <c r="S14" i="90"/>
  <c r="R14" i="90"/>
  <c r="Q14" i="90"/>
  <c r="P14" i="90"/>
  <c r="O14" i="90"/>
  <c r="N14" i="90"/>
  <c r="M14" i="90"/>
  <c r="T13" i="90"/>
  <c r="P13" i="90"/>
  <c r="O13" i="90"/>
  <c r="N13" i="90"/>
  <c r="L13" i="90"/>
  <c r="M13" i="90" s="1"/>
  <c r="K13" i="90"/>
  <c r="J13" i="90"/>
  <c r="I13" i="90"/>
  <c r="H13" i="90"/>
  <c r="Q13" i="90" s="1"/>
  <c r="G13" i="90"/>
  <c r="F13" i="90"/>
  <c r="E13" i="90"/>
  <c r="D13" i="90"/>
  <c r="T12" i="90"/>
  <c r="S12" i="90"/>
  <c r="R12" i="90"/>
  <c r="Q12" i="90"/>
  <c r="P12" i="90"/>
  <c r="O12" i="90"/>
  <c r="N12" i="90"/>
  <c r="M12" i="90"/>
  <c r="T11" i="90"/>
  <c r="S11" i="90"/>
  <c r="R11" i="90"/>
  <c r="Q11" i="90"/>
  <c r="P11" i="90"/>
  <c r="O11" i="90"/>
  <c r="N11" i="90"/>
  <c r="M11" i="90"/>
  <c r="T10" i="90"/>
  <c r="S10" i="90"/>
  <c r="R10" i="90"/>
  <c r="Q10" i="90"/>
  <c r="P10" i="90"/>
  <c r="O10" i="90"/>
  <c r="N10" i="90"/>
  <c r="M10" i="90"/>
  <c r="T9" i="90"/>
  <c r="S9" i="90"/>
  <c r="R9" i="90"/>
  <c r="Q9" i="90"/>
  <c r="P9" i="90"/>
  <c r="O9" i="90"/>
  <c r="N9" i="90"/>
  <c r="M9" i="90"/>
  <c r="T8" i="90"/>
  <c r="S8" i="90"/>
  <c r="R8" i="90"/>
  <c r="Q8" i="90"/>
  <c r="P8" i="90"/>
  <c r="O8" i="90"/>
  <c r="N8" i="90"/>
  <c r="M8" i="90"/>
  <c r="Z42" i="89"/>
  <c r="Y42" i="89"/>
  <c r="X42" i="89"/>
  <c r="W42" i="89"/>
  <c r="V42" i="89"/>
  <c r="U42" i="89"/>
  <c r="T42" i="89"/>
  <c r="S42" i="89"/>
  <c r="R42" i="89"/>
  <c r="Q42" i="89"/>
  <c r="P42" i="89"/>
  <c r="O42" i="89"/>
  <c r="N42" i="89"/>
  <c r="M42" i="89"/>
  <c r="L42" i="89"/>
  <c r="K42" i="89"/>
  <c r="J42" i="89"/>
  <c r="I42" i="89"/>
  <c r="H42" i="89"/>
  <c r="G42" i="89"/>
  <c r="F42" i="89"/>
  <c r="E42" i="89"/>
  <c r="D42" i="89"/>
  <c r="C42" i="89"/>
  <c r="Z41" i="89"/>
  <c r="Y41" i="89"/>
  <c r="X41" i="89"/>
  <c r="W41" i="89"/>
  <c r="V41" i="89"/>
  <c r="U41" i="89"/>
  <c r="T41" i="89"/>
  <c r="S41" i="89"/>
  <c r="R41" i="89"/>
  <c r="Q41" i="89"/>
  <c r="P41" i="89"/>
  <c r="O41" i="89"/>
  <c r="N41" i="89"/>
  <c r="M41" i="89"/>
  <c r="L41" i="89"/>
  <c r="K41" i="89"/>
  <c r="J41" i="89"/>
  <c r="I41" i="89"/>
  <c r="H41" i="89"/>
  <c r="G41" i="89"/>
  <c r="F41" i="89"/>
  <c r="E41" i="89"/>
  <c r="D41" i="89"/>
  <c r="C41" i="89"/>
  <c r="Z40" i="89"/>
  <c r="Y40" i="89"/>
  <c r="X40" i="89"/>
  <c r="W40" i="89"/>
  <c r="V40" i="89"/>
  <c r="U40" i="89"/>
  <c r="T40" i="89"/>
  <c r="S40" i="89"/>
  <c r="R40" i="89"/>
  <c r="Q40" i="89"/>
  <c r="P40" i="89"/>
  <c r="O40" i="89"/>
  <c r="N40" i="89"/>
  <c r="M40" i="89"/>
  <c r="L40" i="89"/>
  <c r="K40" i="89"/>
  <c r="J40" i="89"/>
  <c r="I40" i="89"/>
  <c r="H40" i="89"/>
  <c r="G40" i="89"/>
  <c r="F40" i="89"/>
  <c r="E40" i="89"/>
  <c r="D40" i="89"/>
  <c r="C40" i="89"/>
  <c r="Z39" i="89"/>
  <c r="Y39" i="89"/>
  <c r="X39" i="89"/>
  <c r="W39" i="89"/>
  <c r="V39" i="89"/>
  <c r="U39" i="89"/>
  <c r="T39" i="89"/>
  <c r="S39" i="89"/>
  <c r="R39" i="89"/>
  <c r="Q39" i="89"/>
  <c r="P39" i="89"/>
  <c r="O39" i="89"/>
  <c r="N39" i="89"/>
  <c r="M39" i="89"/>
  <c r="L39" i="89"/>
  <c r="K39" i="89"/>
  <c r="J39" i="89"/>
  <c r="I39" i="89"/>
  <c r="H39" i="89"/>
  <c r="G39" i="89"/>
  <c r="F39" i="89"/>
  <c r="E39" i="89"/>
  <c r="D39" i="89"/>
  <c r="C39" i="89"/>
  <c r="Z38" i="89"/>
  <c r="Y38" i="89"/>
  <c r="X38" i="89"/>
  <c r="W38" i="89"/>
  <c r="V38" i="89"/>
  <c r="U38" i="89"/>
  <c r="T38" i="89"/>
  <c r="S38" i="89"/>
  <c r="R38" i="89"/>
  <c r="Q38" i="89"/>
  <c r="P38" i="89"/>
  <c r="O38" i="89"/>
  <c r="N38" i="89"/>
  <c r="M38" i="89"/>
  <c r="L38" i="89"/>
  <c r="K38" i="89"/>
  <c r="J38" i="89"/>
  <c r="I38" i="89"/>
  <c r="H38" i="89"/>
  <c r="G38" i="89"/>
  <c r="F38" i="89"/>
  <c r="E38" i="89"/>
  <c r="D38" i="89"/>
  <c r="C38" i="89"/>
  <c r="Z37" i="89"/>
  <c r="Y37" i="89"/>
  <c r="X37" i="89"/>
  <c r="W37" i="89"/>
  <c r="V37" i="89"/>
  <c r="U37" i="89"/>
  <c r="T37" i="89"/>
  <c r="S37" i="89"/>
  <c r="R37" i="89"/>
  <c r="Q37" i="89"/>
  <c r="P37" i="89"/>
  <c r="O37" i="89"/>
  <c r="N37" i="89"/>
  <c r="M37" i="89"/>
  <c r="L37" i="89"/>
  <c r="K37" i="89"/>
  <c r="J37" i="89"/>
  <c r="I37" i="89"/>
  <c r="H37" i="89"/>
  <c r="G37" i="89"/>
  <c r="F37" i="89"/>
  <c r="E37" i="89"/>
  <c r="D37" i="89"/>
  <c r="C37" i="89"/>
  <c r="Z36" i="89"/>
  <c r="Y36" i="89"/>
  <c r="X36" i="89"/>
  <c r="W36" i="89"/>
  <c r="V36" i="89"/>
  <c r="U36" i="89"/>
  <c r="T36" i="89"/>
  <c r="S36" i="89"/>
  <c r="R36" i="89"/>
  <c r="Q36" i="89"/>
  <c r="P36" i="89"/>
  <c r="O36" i="89"/>
  <c r="N36" i="89"/>
  <c r="M36" i="89"/>
  <c r="L36" i="89"/>
  <c r="K36" i="89"/>
  <c r="J36" i="89"/>
  <c r="I36" i="89"/>
  <c r="H36" i="89"/>
  <c r="G36" i="89"/>
  <c r="F36" i="89"/>
  <c r="E36" i="89"/>
  <c r="D36" i="89"/>
  <c r="C36" i="89"/>
  <c r="Z35" i="89"/>
  <c r="Y35" i="89"/>
  <c r="X35" i="89"/>
  <c r="W35" i="89"/>
  <c r="V35" i="89"/>
  <c r="U35" i="89"/>
  <c r="T35" i="89"/>
  <c r="S35" i="89"/>
  <c r="R35" i="89"/>
  <c r="Q35" i="89"/>
  <c r="P35" i="89"/>
  <c r="O35" i="89"/>
  <c r="N35" i="89"/>
  <c r="M35" i="89"/>
  <c r="L35" i="89"/>
  <c r="K35" i="89"/>
  <c r="J35" i="89"/>
  <c r="I35" i="89"/>
  <c r="H35" i="89"/>
  <c r="G35" i="89"/>
  <c r="F35" i="89"/>
  <c r="E35" i="89"/>
  <c r="D35" i="89"/>
  <c r="C35" i="89"/>
  <c r="Z34" i="89"/>
  <c r="Y34" i="89"/>
  <c r="X34" i="89"/>
  <c r="W34" i="89"/>
  <c r="V34" i="89"/>
  <c r="U34" i="89"/>
  <c r="T34" i="89"/>
  <c r="S34" i="89"/>
  <c r="R34" i="89"/>
  <c r="Q34" i="89"/>
  <c r="P34" i="89"/>
  <c r="O34" i="89"/>
  <c r="N34" i="89"/>
  <c r="M34" i="89"/>
  <c r="L34" i="89"/>
  <c r="K34" i="89"/>
  <c r="J34" i="89"/>
  <c r="I34" i="89"/>
  <c r="H34" i="89"/>
  <c r="G34" i="89"/>
  <c r="F34" i="89"/>
  <c r="E34" i="89"/>
  <c r="D34" i="89"/>
  <c r="C34" i="89"/>
  <c r="Z33" i="89"/>
  <c r="Y33" i="89"/>
  <c r="X33" i="89"/>
  <c r="W33" i="89"/>
  <c r="V33" i="89"/>
  <c r="U33" i="89"/>
  <c r="T33" i="89"/>
  <c r="S33" i="89"/>
  <c r="R33" i="89"/>
  <c r="Q33" i="89"/>
  <c r="P33" i="89"/>
  <c r="O33" i="89"/>
  <c r="N33" i="89"/>
  <c r="M33" i="89"/>
  <c r="L33" i="89"/>
  <c r="K33" i="89"/>
  <c r="J33" i="89"/>
  <c r="I33" i="89"/>
  <c r="H33" i="89"/>
  <c r="G33" i="89"/>
  <c r="F33" i="89"/>
  <c r="E33" i="89"/>
  <c r="D33" i="89"/>
  <c r="C33" i="89"/>
  <c r="Z32" i="89"/>
  <c r="Y32" i="89"/>
  <c r="X32" i="89"/>
  <c r="W32" i="89"/>
  <c r="V32" i="89"/>
  <c r="U32" i="89"/>
  <c r="T32" i="89"/>
  <c r="S32" i="89"/>
  <c r="R32" i="89"/>
  <c r="Q32" i="89"/>
  <c r="P32" i="89"/>
  <c r="O32" i="89"/>
  <c r="N32" i="89"/>
  <c r="M32" i="89"/>
  <c r="L32" i="89"/>
  <c r="K32" i="89"/>
  <c r="J32" i="89"/>
  <c r="I32" i="89"/>
  <c r="H32" i="89"/>
  <c r="G32" i="89"/>
  <c r="F32" i="89"/>
  <c r="E32" i="89"/>
  <c r="D32" i="89"/>
  <c r="C32" i="89"/>
  <c r="Z31" i="89"/>
  <c r="Y31" i="89"/>
  <c r="X31" i="89"/>
  <c r="W31" i="89"/>
  <c r="V31" i="89"/>
  <c r="U31" i="89"/>
  <c r="T31" i="89"/>
  <c r="S31" i="89"/>
  <c r="R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Z30" i="89"/>
  <c r="Y30" i="89"/>
  <c r="X30" i="89"/>
  <c r="W30" i="89"/>
  <c r="V30" i="89"/>
  <c r="U30" i="89"/>
  <c r="T30" i="89"/>
  <c r="S30" i="89"/>
  <c r="R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Z29" i="89"/>
  <c r="Y29" i="89"/>
  <c r="X29" i="89"/>
  <c r="W29" i="89"/>
  <c r="V29" i="89"/>
  <c r="U29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C29" i="89"/>
  <c r="Z28" i="89"/>
  <c r="Y28" i="89"/>
  <c r="X28" i="89"/>
  <c r="W28" i="89"/>
  <c r="V28" i="89"/>
  <c r="U28" i="89"/>
  <c r="T28" i="89"/>
  <c r="S28" i="89"/>
  <c r="R28" i="89"/>
  <c r="Q28" i="89"/>
  <c r="P28" i="89"/>
  <c r="O28" i="89"/>
  <c r="N28" i="89"/>
  <c r="M28" i="89"/>
  <c r="L28" i="89"/>
  <c r="K28" i="89"/>
  <c r="J28" i="89"/>
  <c r="I28" i="89"/>
  <c r="H28" i="89"/>
  <c r="G28" i="89"/>
  <c r="F28" i="89"/>
  <c r="E28" i="89"/>
  <c r="D28" i="89"/>
  <c r="C28" i="89"/>
  <c r="X24" i="88"/>
  <c r="M24" i="88"/>
  <c r="L24" i="88"/>
  <c r="Z23" i="88"/>
  <c r="Y23" i="88"/>
  <c r="X23" i="88"/>
  <c r="W23" i="88"/>
  <c r="V23" i="88"/>
  <c r="U23" i="88"/>
  <c r="T23" i="88"/>
  <c r="S23" i="88"/>
  <c r="R23" i="88"/>
  <c r="Q23" i="88"/>
  <c r="P23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C23" i="88"/>
  <c r="Z22" i="88"/>
  <c r="Y22" i="88"/>
  <c r="X22" i="88"/>
  <c r="W22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C22" i="88"/>
  <c r="Z21" i="88"/>
  <c r="Y21" i="88"/>
  <c r="X21" i="88"/>
  <c r="W21" i="88"/>
  <c r="V21" i="88"/>
  <c r="U21" i="88"/>
  <c r="T21" i="88"/>
  <c r="S21" i="88"/>
  <c r="R21" i="88"/>
  <c r="Q21" i="88"/>
  <c r="P21" i="88"/>
  <c r="O21" i="88"/>
  <c r="N21" i="88"/>
  <c r="M21" i="88"/>
  <c r="L21" i="88"/>
  <c r="K21" i="88"/>
  <c r="J21" i="88"/>
  <c r="I21" i="88"/>
  <c r="H21" i="88"/>
  <c r="G21" i="88"/>
  <c r="F21" i="88"/>
  <c r="E21" i="88"/>
  <c r="D21" i="88"/>
  <c r="C21" i="88"/>
  <c r="Z20" i="88"/>
  <c r="Y20" i="88"/>
  <c r="X20" i="88"/>
  <c r="W20" i="88"/>
  <c r="V20" i="88"/>
  <c r="U20" i="88"/>
  <c r="T20" i="88"/>
  <c r="S20" i="88"/>
  <c r="R20" i="88"/>
  <c r="Q20" i="88"/>
  <c r="P20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C20" i="88"/>
  <c r="Z19" i="88"/>
  <c r="Y19" i="88"/>
  <c r="X19" i="88"/>
  <c r="W19" i="88"/>
  <c r="V19" i="88"/>
  <c r="U19" i="88"/>
  <c r="T19" i="88"/>
  <c r="S19" i="88"/>
  <c r="R19" i="88"/>
  <c r="Q19" i="88"/>
  <c r="P19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C19" i="88"/>
  <c r="T14" i="88"/>
  <c r="V24" i="88" s="1"/>
  <c r="S14" i="88"/>
  <c r="W24" i="88" s="1"/>
  <c r="R14" i="88"/>
  <c r="Y24" i="88" s="1"/>
  <c r="Q14" i="88"/>
  <c r="P14" i="88"/>
  <c r="O14" i="88"/>
  <c r="N14" i="88"/>
  <c r="M14" i="88"/>
  <c r="L14" i="88"/>
  <c r="K14" i="88"/>
  <c r="J14" i="88"/>
  <c r="I14" i="88"/>
  <c r="H14" i="88"/>
  <c r="G14" i="88"/>
  <c r="F14" i="88"/>
  <c r="E14" i="88"/>
  <c r="D14" i="88"/>
  <c r="C14" i="88"/>
  <c r="K11" i="87"/>
  <c r="K10" i="87"/>
  <c r="K9" i="87"/>
  <c r="K8" i="87"/>
  <c r="K7" i="87"/>
  <c r="F37" i="86"/>
  <c r="E37" i="86"/>
  <c r="D37" i="86"/>
  <c r="C37" i="86"/>
  <c r="D37" i="85"/>
  <c r="F7" i="85"/>
  <c r="F26" i="84"/>
  <c r="D26" i="84"/>
  <c r="E26" i="84" s="1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S34" i="84"/>
  <c r="R34" i="84"/>
  <c r="K34" i="84"/>
  <c r="Q34" i="84" s="1"/>
  <c r="J34" i="84"/>
  <c r="I34" i="84"/>
  <c r="H34" i="84"/>
  <c r="G34" i="84"/>
  <c r="F34" i="84"/>
  <c r="E34" i="84"/>
  <c r="D34" i="84"/>
  <c r="C34" i="84"/>
  <c r="S33" i="84"/>
  <c r="R33" i="84"/>
  <c r="Q33" i="84"/>
  <c r="P33" i="84"/>
  <c r="O33" i="84"/>
  <c r="N33" i="84"/>
  <c r="M33" i="84"/>
  <c r="L33" i="84"/>
  <c r="S32" i="84"/>
  <c r="R32" i="84"/>
  <c r="Q32" i="84"/>
  <c r="P32" i="84"/>
  <c r="O32" i="84"/>
  <c r="N32" i="84"/>
  <c r="M32" i="84"/>
  <c r="L32" i="84"/>
  <c r="S31" i="84"/>
  <c r="R31" i="84"/>
  <c r="Q31" i="84"/>
  <c r="P31" i="84"/>
  <c r="O31" i="84"/>
  <c r="N31" i="84"/>
  <c r="M31" i="84"/>
  <c r="L31" i="84"/>
  <c r="S30" i="84"/>
  <c r="R30" i="84"/>
  <c r="Q30" i="84"/>
  <c r="P30" i="84"/>
  <c r="O30" i="84"/>
  <c r="N30" i="84"/>
  <c r="M30" i="84"/>
  <c r="L30" i="84"/>
  <c r="R13" i="90" l="1"/>
  <c r="S13" i="90"/>
  <c r="Z24" i="88"/>
  <c r="C24" i="88"/>
  <c r="O24" i="88"/>
  <c r="D24" i="88"/>
  <c r="P24" i="88"/>
  <c r="N24" i="88"/>
  <c r="E24" i="88"/>
  <c r="Q24" i="88"/>
  <c r="F24" i="88"/>
  <c r="R24" i="88"/>
  <c r="G24" i="88"/>
  <c r="S24" i="88"/>
  <c r="T24" i="88"/>
  <c r="I24" i="88"/>
  <c r="J24" i="88"/>
  <c r="H24" i="88"/>
  <c r="U24" i="88"/>
  <c r="K24" i="88"/>
  <c r="M34" i="84"/>
  <c r="N34" i="84"/>
  <c r="L34" i="84"/>
  <c r="O34" i="84"/>
  <c r="P34" i="84"/>
  <c r="BS9" i="68" l="1"/>
  <c r="BY9" i="68"/>
  <c r="BX10" i="68"/>
  <c r="BY10" i="68"/>
  <c r="BX11" i="68"/>
  <c r="BY11" i="68"/>
  <c r="BX12" i="68"/>
  <c r="BY12" i="68"/>
  <c r="BX13" i="68"/>
  <c r="BY13" i="68"/>
  <c r="BX14" i="68"/>
  <c r="BY14" i="68"/>
  <c r="BX15" i="68"/>
  <c r="BY15" i="68"/>
  <c r="BX16" i="68"/>
  <c r="BY16" i="68"/>
  <c r="BX17" i="68"/>
  <c r="BY17" i="68"/>
  <c r="BX18" i="68"/>
  <c r="BY18" i="68"/>
  <c r="BX19" i="68"/>
  <c r="BY19" i="68"/>
  <c r="BX20" i="68"/>
  <c r="BY20" i="68"/>
  <c r="BX21" i="68"/>
  <c r="BY21" i="68"/>
  <c r="BX22" i="68"/>
  <c r="BY22" i="68"/>
  <c r="BX23" i="68"/>
  <c r="BY23" i="68"/>
  <c r="BX24" i="68"/>
  <c r="BY24" i="68"/>
  <c r="BX25" i="68"/>
  <c r="BY25" i="68"/>
  <c r="BX26" i="68"/>
  <c r="BY26" i="68"/>
  <c r="BX27" i="68"/>
  <c r="BY27" i="68"/>
  <c r="BX28" i="68"/>
  <c r="BY28" i="68"/>
  <c r="BX29" i="68"/>
  <c r="BY29" i="68"/>
  <c r="BX30" i="68"/>
  <c r="BY30" i="68"/>
  <c r="BX31" i="68"/>
  <c r="BY31" i="68"/>
  <c r="BX32" i="68"/>
  <c r="BY32" i="68"/>
  <c r="BX9" i="68"/>
  <c r="BI10" i="68"/>
  <c r="BJ10" i="68"/>
  <c r="BI11" i="68"/>
  <c r="BJ11" i="68"/>
  <c r="BI12" i="68"/>
  <c r="BJ12" i="68"/>
  <c r="BI13" i="68"/>
  <c r="BJ13" i="68"/>
  <c r="BI14" i="68"/>
  <c r="BJ14" i="68"/>
  <c r="BI15" i="68"/>
  <c r="BJ15" i="68"/>
  <c r="BI16" i="68"/>
  <c r="BJ16" i="68"/>
  <c r="BI17" i="68"/>
  <c r="BJ17" i="68"/>
  <c r="BI18" i="68"/>
  <c r="BJ18" i="68"/>
  <c r="BI19" i="68"/>
  <c r="BJ19" i="68"/>
  <c r="BI20" i="68"/>
  <c r="BJ20" i="68"/>
  <c r="BI21" i="68"/>
  <c r="BJ21" i="68"/>
  <c r="BI22" i="68"/>
  <c r="BJ22" i="68"/>
  <c r="BI23" i="68"/>
  <c r="BJ23" i="68"/>
  <c r="BI24" i="68"/>
  <c r="BJ24" i="68"/>
  <c r="BI25" i="68"/>
  <c r="BJ25" i="68"/>
  <c r="BI26" i="68"/>
  <c r="BJ26" i="68"/>
  <c r="BI27" i="68"/>
  <c r="BJ27" i="68"/>
  <c r="BI28" i="68"/>
  <c r="BJ28" i="68"/>
  <c r="BI29" i="68"/>
  <c r="BJ29" i="68"/>
  <c r="BI30" i="68"/>
  <c r="BJ30" i="68"/>
  <c r="BI31" i="68"/>
  <c r="BJ31" i="68"/>
  <c r="BI32" i="68"/>
  <c r="BJ32" i="68"/>
  <c r="BJ9" i="68"/>
  <c r="BI9" i="68"/>
  <c r="AT10" i="68"/>
  <c r="AU10" i="68"/>
  <c r="AT11" i="68"/>
  <c r="AU11" i="68"/>
  <c r="AT12" i="68"/>
  <c r="AU12" i="68"/>
  <c r="AT13" i="68"/>
  <c r="AU13" i="68"/>
  <c r="AT14" i="68"/>
  <c r="AU14" i="68"/>
  <c r="AT15" i="68"/>
  <c r="AU15" i="68"/>
  <c r="AT16" i="68"/>
  <c r="AU16" i="68"/>
  <c r="AT17" i="68"/>
  <c r="AU17" i="68"/>
  <c r="AT18" i="68"/>
  <c r="AU18" i="68"/>
  <c r="AT19" i="68"/>
  <c r="AU19" i="68"/>
  <c r="AT20" i="68"/>
  <c r="AU20" i="68"/>
  <c r="AT21" i="68"/>
  <c r="AU21" i="68"/>
  <c r="AT22" i="68"/>
  <c r="AU22" i="68"/>
  <c r="AT23" i="68"/>
  <c r="AU23" i="68"/>
  <c r="AT24" i="68"/>
  <c r="AU24" i="68"/>
  <c r="AT25" i="68"/>
  <c r="AU25" i="68"/>
  <c r="AT26" i="68"/>
  <c r="AU26" i="68"/>
  <c r="AT27" i="68"/>
  <c r="AU27" i="68"/>
  <c r="AT28" i="68"/>
  <c r="AU28" i="68"/>
  <c r="AT29" i="68"/>
  <c r="AU29" i="68"/>
  <c r="AT30" i="68"/>
  <c r="AU30" i="68"/>
  <c r="AT31" i="68"/>
  <c r="AU31" i="68"/>
  <c r="AT32" i="68"/>
  <c r="AU32" i="68"/>
  <c r="AU9" i="68"/>
  <c r="AT9" i="68"/>
  <c r="AE10" i="68"/>
  <c r="AF10" i="68"/>
  <c r="AE11" i="68"/>
  <c r="AF11" i="68"/>
  <c r="AE12" i="68"/>
  <c r="AF12" i="68"/>
  <c r="AE13" i="68"/>
  <c r="AF13" i="68"/>
  <c r="AE14" i="68"/>
  <c r="AF14" i="68"/>
  <c r="AE15" i="68"/>
  <c r="AF15" i="68"/>
  <c r="AE16" i="68"/>
  <c r="AF16" i="68"/>
  <c r="AE17" i="68"/>
  <c r="AF17" i="68"/>
  <c r="AE18" i="68"/>
  <c r="AF18" i="68"/>
  <c r="AE19" i="68"/>
  <c r="AF19" i="68"/>
  <c r="AE20" i="68"/>
  <c r="AF20" i="68"/>
  <c r="AE21" i="68"/>
  <c r="AF21" i="68"/>
  <c r="AE22" i="68"/>
  <c r="AF22" i="68"/>
  <c r="AE23" i="68"/>
  <c r="AF23" i="68"/>
  <c r="AE24" i="68"/>
  <c r="AF24" i="68"/>
  <c r="AE25" i="68"/>
  <c r="AF25" i="68"/>
  <c r="AE26" i="68"/>
  <c r="AF26" i="68"/>
  <c r="AE27" i="68"/>
  <c r="AF27" i="68"/>
  <c r="AE28" i="68"/>
  <c r="AF28" i="68"/>
  <c r="AE29" i="68"/>
  <c r="AF29" i="68"/>
  <c r="AE30" i="68"/>
  <c r="AF30" i="68"/>
  <c r="AE31" i="68"/>
  <c r="AF31" i="68"/>
  <c r="AE32" i="68"/>
  <c r="AF32" i="68"/>
  <c r="AF9" i="68"/>
  <c r="AE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9" i="68"/>
  <c r="Q9" i="68"/>
  <c r="O9" i="68"/>
  <c r="R22" i="67"/>
  <c r="Q22" i="67"/>
  <c r="R21" i="67"/>
  <c r="Q21" i="67"/>
  <c r="R20" i="67"/>
  <c r="Q20" i="67"/>
  <c r="R19" i="67"/>
  <c r="Q19" i="67"/>
  <c r="R18" i="67"/>
  <c r="Q18" i="67"/>
  <c r="R17" i="67"/>
  <c r="Q17" i="67"/>
  <c r="R16" i="67"/>
  <c r="Q16" i="67"/>
  <c r="R15" i="67"/>
  <c r="Q15" i="67"/>
  <c r="R14" i="67"/>
  <c r="Q14" i="67"/>
  <c r="R13" i="67"/>
  <c r="Q13" i="67"/>
  <c r="R12" i="67"/>
  <c r="Q12" i="67"/>
  <c r="R11" i="67"/>
  <c r="Q11" i="67"/>
  <c r="R10" i="67"/>
  <c r="Q10" i="67"/>
  <c r="R9" i="67"/>
  <c r="Q9" i="67"/>
  <c r="R8" i="67"/>
  <c r="Q8" i="67"/>
  <c r="AH32" i="63" l="1"/>
  <c r="AG32" i="63"/>
  <c r="AH31" i="63"/>
  <c r="AG31" i="63"/>
  <c r="AH30" i="63"/>
  <c r="AG30" i="63"/>
  <c r="AH29" i="63"/>
  <c r="AG29" i="63"/>
  <c r="AH28" i="63"/>
  <c r="AG28" i="63"/>
  <c r="AH27" i="63"/>
  <c r="AG27" i="63"/>
  <c r="AH26" i="63"/>
  <c r="AG26" i="63"/>
  <c r="AH25" i="63"/>
  <c r="AG25" i="63"/>
  <c r="AH24" i="63"/>
  <c r="AG24" i="63"/>
  <c r="AH23" i="63"/>
  <c r="AG23" i="63"/>
  <c r="AH22" i="63"/>
  <c r="AG22" i="63"/>
  <c r="AH21" i="63"/>
  <c r="AG21" i="63"/>
  <c r="AH20" i="63"/>
  <c r="AG20" i="63"/>
  <c r="AH19" i="63"/>
  <c r="AG19" i="63"/>
  <c r="AH18" i="63"/>
  <c r="AG18" i="63"/>
  <c r="AH17" i="63"/>
  <c r="AG17" i="63"/>
  <c r="AH16" i="63"/>
  <c r="AG16" i="63"/>
  <c r="AH15" i="63"/>
  <c r="AG15" i="63"/>
  <c r="AH14" i="63"/>
  <c r="AG14" i="63"/>
  <c r="AH13" i="63"/>
  <c r="AG13" i="63"/>
  <c r="AH12" i="63"/>
  <c r="AG12" i="63"/>
  <c r="AH11" i="63"/>
  <c r="AG11" i="63"/>
  <c r="AH10" i="63"/>
  <c r="AG10" i="63"/>
  <c r="AH9" i="63"/>
  <c r="AG9" i="63"/>
  <c r="AH8" i="63"/>
  <c r="AG8" i="63"/>
  <c r="AB8" i="63"/>
  <c r="Q8" i="63"/>
  <c r="P8" i="63"/>
  <c r="O8" i="63"/>
  <c r="K8" i="63"/>
  <c r="BH32" i="68" l="1"/>
  <c r="BH31" i="68"/>
  <c r="BH30" i="68"/>
  <c r="BH29" i="68"/>
  <c r="BH28" i="68"/>
  <c r="BH27" i="68"/>
  <c r="BH26" i="68"/>
  <c r="BH25" i="68"/>
  <c r="BH24" i="68"/>
  <c r="BH23" i="68"/>
  <c r="BH22" i="68"/>
  <c r="BH21" i="68"/>
  <c r="BH20" i="68"/>
  <c r="BH19" i="68"/>
  <c r="BH18" i="68"/>
  <c r="BH17" i="68"/>
  <c r="BH16" i="68"/>
  <c r="BH15" i="68"/>
  <c r="BH14" i="68"/>
  <c r="BH13" i="68"/>
  <c r="BH12" i="68"/>
  <c r="BH11" i="68"/>
  <c r="BH10" i="68"/>
  <c r="BH9" i="68"/>
  <c r="BE9" i="68"/>
  <c r="AS32" i="68"/>
  <c r="AS31" i="68"/>
  <c r="AS30" i="68"/>
  <c r="AS29" i="68"/>
  <c r="AS28" i="68"/>
  <c r="AS27" i="68"/>
  <c r="AS26" i="68"/>
  <c r="AS25" i="68"/>
  <c r="AS24" i="68"/>
  <c r="AS23" i="68"/>
  <c r="AS22" i="68"/>
  <c r="AS21" i="68"/>
  <c r="AS20" i="68"/>
  <c r="AS19" i="68"/>
  <c r="AS18" i="68"/>
  <c r="AS17" i="68"/>
  <c r="AS16" i="68"/>
  <c r="AS15" i="68"/>
  <c r="AS14" i="68"/>
  <c r="AS13" i="68"/>
  <c r="AS12" i="68"/>
  <c r="AS11" i="68"/>
  <c r="AS10" i="68"/>
  <c r="AS9" i="68"/>
  <c r="AR9" i="68"/>
  <c r="AD32" i="68"/>
  <c r="AD31" i="68"/>
  <c r="AD30" i="68"/>
  <c r="AD29" i="68"/>
  <c r="AD28" i="68"/>
  <c r="AD27" i="68"/>
  <c r="AD26" i="68"/>
  <c r="AD25" i="68"/>
  <c r="AD24" i="68"/>
  <c r="AD23" i="68"/>
  <c r="AD22" i="68"/>
  <c r="AD21" i="68"/>
  <c r="AD20" i="68"/>
  <c r="AD19" i="68"/>
  <c r="AD18" i="68"/>
  <c r="AD17" i="68"/>
  <c r="AD16" i="68"/>
  <c r="AD15" i="68"/>
  <c r="AD14" i="68"/>
  <c r="AD13" i="68"/>
  <c r="AD12" i="68"/>
  <c r="AD11" i="68"/>
  <c r="AD10" i="68"/>
  <c r="AD9" i="68"/>
  <c r="O32" i="68"/>
  <c r="O31" i="68"/>
  <c r="O30" i="68"/>
  <c r="O29" i="68"/>
  <c r="O28" i="68"/>
  <c r="O27" i="68"/>
  <c r="O26" i="68"/>
  <c r="O25" i="68"/>
  <c r="O24" i="68"/>
  <c r="O23" i="68"/>
  <c r="O22" i="68"/>
  <c r="O21" i="68"/>
  <c r="O20" i="68"/>
  <c r="O19" i="68"/>
  <c r="O18" i="68"/>
  <c r="O17" i="68"/>
  <c r="O16" i="68"/>
  <c r="O15" i="68"/>
  <c r="O14" i="68"/>
  <c r="O13" i="68"/>
  <c r="O12" i="68"/>
  <c r="O11" i="68"/>
  <c r="O10" i="68"/>
  <c r="P22" i="67"/>
  <c r="P21" i="67"/>
  <c r="P20" i="67"/>
  <c r="P19" i="67"/>
  <c r="P18" i="67"/>
  <c r="P17" i="67"/>
  <c r="P16" i="67"/>
  <c r="P15" i="67"/>
  <c r="P14" i="67"/>
  <c r="P13" i="67"/>
  <c r="P12" i="67"/>
  <c r="P11" i="67"/>
  <c r="P10" i="67"/>
  <c r="P9" i="67"/>
  <c r="P8" i="67"/>
  <c r="AF32" i="63"/>
  <c r="AF31" i="63"/>
  <c r="AF30" i="63"/>
  <c r="AF29" i="63"/>
  <c r="AF28" i="63"/>
  <c r="AF27" i="63"/>
  <c r="AF26" i="63"/>
  <c r="AF25" i="63"/>
  <c r="AF24" i="63"/>
  <c r="AF23" i="63"/>
  <c r="AF22" i="63"/>
  <c r="AF21" i="63"/>
  <c r="AF20" i="63"/>
  <c r="AF19" i="63"/>
  <c r="AF18" i="63"/>
  <c r="AF17" i="63"/>
  <c r="AF16" i="63"/>
  <c r="AF15" i="63"/>
  <c r="AF14" i="63"/>
  <c r="AF13" i="63"/>
  <c r="AF12" i="63"/>
  <c r="AF11" i="63"/>
  <c r="AF10" i="63"/>
  <c r="AF9" i="63"/>
  <c r="N8" i="63" l="1"/>
  <c r="Z9" i="68"/>
  <c r="AA9" i="68"/>
  <c r="AB9" i="68"/>
  <c r="AC9" i="68"/>
  <c r="BG10" i="68"/>
  <c r="BG11" i="68"/>
  <c r="BG12" i="68"/>
  <c r="BG13" i="68"/>
  <c r="BG14" i="68"/>
  <c r="BG15" i="68"/>
  <c r="BG16" i="68"/>
  <c r="BG17" i="68"/>
  <c r="BG18" i="68"/>
  <c r="BG19" i="68"/>
  <c r="BG20" i="68"/>
  <c r="BG21" i="68"/>
  <c r="BG22" i="68"/>
  <c r="BG23" i="68"/>
  <c r="BG24" i="68"/>
  <c r="BG25" i="68"/>
  <c r="BG26" i="68"/>
  <c r="BG27" i="68"/>
  <c r="BG28" i="68"/>
  <c r="BG29" i="68"/>
  <c r="BG30" i="68"/>
  <c r="BG31" i="68"/>
  <c r="BG32" i="68"/>
  <c r="BG9" i="68"/>
  <c r="AR10" i="68"/>
  <c r="AR11" i="68"/>
  <c r="AR12" i="68"/>
  <c r="AR13" i="68"/>
  <c r="AR14" i="68"/>
  <c r="AR15" i="68"/>
  <c r="AR16" i="68"/>
  <c r="AR17" i="68"/>
  <c r="AR18" i="68"/>
  <c r="AR19" i="68"/>
  <c r="AR20" i="68"/>
  <c r="AR21" i="68"/>
  <c r="AR22" i="68"/>
  <c r="AR23" i="68"/>
  <c r="AR24" i="68"/>
  <c r="AR25" i="68"/>
  <c r="AR26" i="68"/>
  <c r="AR27" i="68"/>
  <c r="AR28" i="68"/>
  <c r="AR29" i="68"/>
  <c r="AR30" i="68"/>
  <c r="AR31" i="68"/>
  <c r="AR32" i="68"/>
  <c r="AC10" i="68"/>
  <c r="AC11" i="68"/>
  <c r="AC12" i="68"/>
  <c r="AC13" i="68"/>
  <c r="AC14" i="68"/>
  <c r="AC15" i="68"/>
  <c r="AC16" i="68"/>
  <c r="AC17" i="68"/>
  <c r="AC18" i="68"/>
  <c r="AC19" i="68"/>
  <c r="AC20" i="68"/>
  <c r="AC21" i="68"/>
  <c r="AC22" i="68"/>
  <c r="AC23" i="68"/>
  <c r="AC24" i="68"/>
  <c r="AC25" i="68"/>
  <c r="AC26" i="68"/>
  <c r="AC27" i="68"/>
  <c r="AC28" i="68"/>
  <c r="AC29" i="68"/>
  <c r="AC30" i="68"/>
  <c r="AC31" i="68"/>
  <c r="AC32" i="68"/>
  <c r="N10" i="68"/>
  <c r="N11" i="68"/>
  <c r="N12" i="68"/>
  <c r="N13" i="68"/>
  <c r="N14" i="68"/>
  <c r="N15" i="68"/>
  <c r="N16" i="68"/>
  <c r="N17" i="68"/>
  <c r="N18" i="68"/>
  <c r="N19" i="68"/>
  <c r="N20" i="68"/>
  <c r="N21" i="68"/>
  <c r="N22" i="68"/>
  <c r="N23" i="68"/>
  <c r="N24" i="68"/>
  <c r="N25" i="68"/>
  <c r="N26" i="68"/>
  <c r="N27" i="68"/>
  <c r="N28" i="68"/>
  <c r="N29" i="68"/>
  <c r="N30" i="68"/>
  <c r="N31" i="68"/>
  <c r="N32" i="68"/>
  <c r="N9" i="68"/>
  <c r="M9" i="68"/>
  <c r="O8" i="67"/>
  <c r="AF8" i="63" l="1"/>
  <c r="AD8" i="63"/>
  <c r="AE8" i="63"/>
  <c r="O17" i="63"/>
  <c r="O16" i="63"/>
  <c r="O15" i="63"/>
  <c r="O14" i="63"/>
  <c r="O13" i="63"/>
  <c r="O12" i="63"/>
  <c r="O11" i="63"/>
  <c r="O10" i="63"/>
  <c r="O9" i="63"/>
  <c r="M8" i="63"/>
  <c r="L8" i="63"/>
  <c r="AC99" i="73" l="1"/>
  <c r="AC100" i="73"/>
  <c r="AC101" i="73"/>
  <c r="AC102" i="73"/>
  <c r="AC103" i="73"/>
  <c r="AC104" i="73"/>
  <c r="AC105" i="73"/>
  <c r="AC106" i="73"/>
  <c r="AC107" i="73"/>
  <c r="AC108" i="73"/>
  <c r="AC109" i="73"/>
  <c r="AC110" i="73"/>
  <c r="AC111" i="73"/>
  <c r="AC112" i="73"/>
  <c r="AC113" i="73"/>
  <c r="AC114" i="73"/>
  <c r="AC115" i="73"/>
  <c r="AC116" i="73"/>
  <c r="AC117" i="73"/>
  <c r="AC118" i="73"/>
  <c r="AC119" i="73"/>
  <c r="AC120" i="73"/>
  <c r="AC121" i="73"/>
  <c r="AC122" i="73"/>
  <c r="AC123" i="73"/>
  <c r="AC124" i="73"/>
  <c r="AC125" i="73"/>
  <c r="AC126" i="73"/>
  <c r="AC127" i="73"/>
  <c r="AC128" i="73"/>
  <c r="K9" i="68"/>
  <c r="L9" i="68"/>
  <c r="AO9" i="68"/>
  <c r="AP9" i="68"/>
  <c r="AQ9" i="68"/>
  <c r="BD9" i="68"/>
  <c r="BF9" i="68"/>
  <c r="BU9" i="68"/>
  <c r="K10" i="68"/>
  <c r="L10" i="68"/>
  <c r="M10" i="68"/>
  <c r="Z10" i="68"/>
  <c r="AA10" i="68"/>
  <c r="AB10" i="68"/>
  <c r="AO10" i="68"/>
  <c r="AP10" i="68"/>
  <c r="AQ10" i="68"/>
  <c r="BD10" i="68"/>
  <c r="BE10" i="68"/>
  <c r="BF10" i="68"/>
  <c r="BS10" i="68"/>
  <c r="K11" i="68"/>
  <c r="L11" i="68"/>
  <c r="M11" i="68"/>
  <c r="Z11" i="68"/>
  <c r="AA11" i="68"/>
  <c r="AB11" i="68"/>
  <c r="AO11" i="68"/>
  <c r="AP11" i="68"/>
  <c r="AQ11" i="68"/>
  <c r="BD11" i="68"/>
  <c r="BE11" i="68"/>
  <c r="BF11" i="68"/>
  <c r="K12" i="68"/>
  <c r="L12" i="68"/>
  <c r="M12" i="68"/>
  <c r="Z12" i="68"/>
  <c r="AA12" i="68"/>
  <c r="AB12" i="68"/>
  <c r="AO12" i="68"/>
  <c r="AP12" i="68"/>
  <c r="AQ12" i="68"/>
  <c r="BD12" i="68"/>
  <c r="BE12" i="68"/>
  <c r="BF12" i="68"/>
  <c r="K13" i="68"/>
  <c r="L13" i="68"/>
  <c r="M13" i="68"/>
  <c r="Z13" i="68"/>
  <c r="AA13" i="68"/>
  <c r="AB13" i="68"/>
  <c r="AO13" i="68"/>
  <c r="AP13" i="68"/>
  <c r="AQ13" i="68"/>
  <c r="BD13" i="68"/>
  <c r="BE13" i="68"/>
  <c r="BF13" i="68"/>
  <c r="K14" i="68"/>
  <c r="L14" i="68"/>
  <c r="M14" i="68"/>
  <c r="Z14" i="68"/>
  <c r="AA14" i="68"/>
  <c r="AB14" i="68"/>
  <c r="AO14" i="68"/>
  <c r="AP14" i="68"/>
  <c r="AQ14" i="68"/>
  <c r="BD14" i="68"/>
  <c r="BE14" i="68"/>
  <c r="BF14" i="68"/>
  <c r="K15" i="68"/>
  <c r="L15" i="68"/>
  <c r="M15" i="68"/>
  <c r="Z15" i="68"/>
  <c r="AA15" i="68"/>
  <c r="AB15" i="68"/>
  <c r="AO15" i="68"/>
  <c r="AP15" i="68"/>
  <c r="AQ15" i="68"/>
  <c r="BD15" i="68"/>
  <c r="BE15" i="68"/>
  <c r="BF15" i="68"/>
  <c r="K16" i="68"/>
  <c r="L16" i="68"/>
  <c r="M16" i="68"/>
  <c r="Z16" i="68"/>
  <c r="AA16" i="68"/>
  <c r="AB16" i="68"/>
  <c r="AO16" i="68"/>
  <c r="AP16" i="68"/>
  <c r="AQ16" i="68"/>
  <c r="BD16" i="68"/>
  <c r="BE16" i="68"/>
  <c r="BF16" i="68"/>
  <c r="K17" i="68"/>
  <c r="L17" i="68"/>
  <c r="M17" i="68"/>
  <c r="Z17" i="68"/>
  <c r="AA17" i="68"/>
  <c r="AB17" i="68"/>
  <c r="AO17" i="68"/>
  <c r="AP17" i="68"/>
  <c r="AQ17" i="68"/>
  <c r="BD17" i="68"/>
  <c r="BE17" i="68"/>
  <c r="BF17" i="68"/>
  <c r="K18" i="68"/>
  <c r="L18" i="68"/>
  <c r="M18" i="68"/>
  <c r="Z18" i="68"/>
  <c r="AA18" i="68"/>
  <c r="AB18" i="68"/>
  <c r="AO18" i="68"/>
  <c r="AP18" i="68"/>
  <c r="AQ18" i="68"/>
  <c r="BD18" i="68"/>
  <c r="BE18" i="68"/>
  <c r="BF18" i="68"/>
  <c r="K19" i="68"/>
  <c r="L19" i="68"/>
  <c r="M19" i="68"/>
  <c r="Z19" i="68"/>
  <c r="AA19" i="68"/>
  <c r="AB19" i="68"/>
  <c r="AO19" i="68"/>
  <c r="AP19" i="68"/>
  <c r="AQ19" i="68"/>
  <c r="BD19" i="68"/>
  <c r="BE19" i="68"/>
  <c r="BF19" i="68"/>
  <c r="K20" i="68"/>
  <c r="L20" i="68"/>
  <c r="M20" i="68"/>
  <c r="Z20" i="68"/>
  <c r="AA20" i="68"/>
  <c r="AB20" i="68"/>
  <c r="AO20" i="68"/>
  <c r="AP20" i="68"/>
  <c r="AQ20" i="68"/>
  <c r="BD20" i="68"/>
  <c r="BE20" i="68"/>
  <c r="BF20" i="68"/>
  <c r="K21" i="68"/>
  <c r="L21" i="68"/>
  <c r="M21" i="68"/>
  <c r="Z21" i="68"/>
  <c r="AA21" i="68"/>
  <c r="AB21" i="68"/>
  <c r="AO21" i="68"/>
  <c r="AP21" i="68"/>
  <c r="AQ21" i="68"/>
  <c r="BD21" i="68"/>
  <c r="BE21" i="68"/>
  <c r="BF21" i="68"/>
  <c r="K22" i="68"/>
  <c r="L22" i="68"/>
  <c r="M22" i="68"/>
  <c r="Z22" i="68"/>
  <c r="AA22" i="68"/>
  <c r="AB22" i="68"/>
  <c r="AO22" i="68"/>
  <c r="AP22" i="68"/>
  <c r="AQ22" i="68"/>
  <c r="BD22" i="68"/>
  <c r="BE22" i="68"/>
  <c r="BF22" i="68"/>
  <c r="BS22" i="68"/>
  <c r="K23" i="68"/>
  <c r="L23" i="68"/>
  <c r="M23" i="68"/>
  <c r="Z23" i="68"/>
  <c r="AA23" i="68"/>
  <c r="AB23" i="68"/>
  <c r="AO23" i="68"/>
  <c r="AP23" i="68"/>
  <c r="AQ23" i="68"/>
  <c r="BD23" i="68"/>
  <c r="BE23" i="68"/>
  <c r="BF23" i="68"/>
  <c r="K24" i="68"/>
  <c r="L24" i="68"/>
  <c r="M24" i="68"/>
  <c r="Z24" i="68"/>
  <c r="AA24" i="68"/>
  <c r="AB24" i="68"/>
  <c r="AO24" i="68"/>
  <c r="AP24" i="68"/>
  <c r="AQ24" i="68"/>
  <c r="BD24" i="68"/>
  <c r="BE24" i="68"/>
  <c r="BF24" i="68"/>
  <c r="K25" i="68"/>
  <c r="L25" i="68"/>
  <c r="M25" i="68"/>
  <c r="Z25" i="68"/>
  <c r="AA25" i="68"/>
  <c r="AB25" i="68"/>
  <c r="AO25" i="68"/>
  <c r="AP25" i="68"/>
  <c r="AQ25" i="68"/>
  <c r="BD25" i="68"/>
  <c r="BE25" i="68"/>
  <c r="BF25" i="68"/>
  <c r="K26" i="68"/>
  <c r="L26" i="68"/>
  <c r="M26" i="68"/>
  <c r="Z26" i="68"/>
  <c r="AA26" i="68"/>
  <c r="AB26" i="68"/>
  <c r="AO26" i="68"/>
  <c r="AP26" i="68"/>
  <c r="AQ26" i="68"/>
  <c r="BD26" i="68"/>
  <c r="BE26" i="68"/>
  <c r="BF26" i="68"/>
  <c r="K27" i="68"/>
  <c r="L27" i="68"/>
  <c r="M27" i="68"/>
  <c r="Z27" i="68"/>
  <c r="AA27" i="68"/>
  <c r="AB27" i="68"/>
  <c r="AO27" i="68"/>
  <c r="AP27" i="68"/>
  <c r="AQ27" i="68"/>
  <c r="BD27" i="68"/>
  <c r="BE27" i="68"/>
  <c r="BF27" i="68"/>
  <c r="K28" i="68"/>
  <c r="L28" i="68"/>
  <c r="M28" i="68"/>
  <c r="Z28" i="68"/>
  <c r="AA28" i="68"/>
  <c r="AB28" i="68"/>
  <c r="AO28" i="68"/>
  <c r="AP28" i="68"/>
  <c r="AQ28" i="68"/>
  <c r="BD28" i="68"/>
  <c r="BE28" i="68"/>
  <c r="BF28" i="68"/>
  <c r="K29" i="68"/>
  <c r="L29" i="68"/>
  <c r="M29" i="68"/>
  <c r="Z29" i="68"/>
  <c r="AA29" i="68"/>
  <c r="AB29" i="68"/>
  <c r="AO29" i="68"/>
  <c r="AP29" i="68"/>
  <c r="AQ29" i="68"/>
  <c r="BD29" i="68"/>
  <c r="BE29" i="68"/>
  <c r="BF29" i="68"/>
  <c r="K30" i="68"/>
  <c r="L30" i="68"/>
  <c r="M30" i="68"/>
  <c r="Z30" i="68"/>
  <c r="AA30" i="68"/>
  <c r="AB30" i="68"/>
  <c r="AO30" i="68"/>
  <c r="AP30" i="68"/>
  <c r="AQ30" i="68"/>
  <c r="BD30" i="68"/>
  <c r="BE30" i="68"/>
  <c r="BF30" i="68"/>
  <c r="K31" i="68"/>
  <c r="L31" i="68"/>
  <c r="M31" i="68"/>
  <c r="Z31" i="68"/>
  <c r="AA31" i="68"/>
  <c r="AB31" i="68"/>
  <c r="AO31" i="68"/>
  <c r="AP31" i="68"/>
  <c r="AQ31" i="68"/>
  <c r="BD31" i="68"/>
  <c r="BE31" i="68"/>
  <c r="BF31" i="68"/>
  <c r="K32" i="68"/>
  <c r="L32" i="68"/>
  <c r="M32" i="68"/>
  <c r="Z32" i="68"/>
  <c r="AA32" i="68"/>
  <c r="AB32" i="68"/>
  <c r="AO32" i="68"/>
  <c r="AP32" i="68"/>
  <c r="AQ32" i="68"/>
  <c r="BD32" i="68"/>
  <c r="BE32" i="68"/>
  <c r="BF32" i="68"/>
  <c r="M8" i="67"/>
  <c r="N8" i="67"/>
  <c r="M9" i="67"/>
  <c r="N9" i="67"/>
  <c r="O9" i="67"/>
  <c r="M10" i="67"/>
  <c r="N10" i="67"/>
  <c r="O10" i="67"/>
  <c r="M11" i="67"/>
  <c r="N11" i="67"/>
  <c r="O11" i="67"/>
  <c r="M12" i="67"/>
  <c r="N12" i="67"/>
  <c r="O12" i="67"/>
  <c r="M13" i="67"/>
  <c r="N13" i="67"/>
  <c r="O13" i="67"/>
  <c r="M14" i="67"/>
  <c r="N14" i="67"/>
  <c r="O14" i="67"/>
  <c r="M15" i="67"/>
  <c r="N15" i="67"/>
  <c r="O15" i="67"/>
  <c r="M16" i="67"/>
  <c r="N16" i="67"/>
  <c r="O16" i="67"/>
  <c r="M17" i="67"/>
  <c r="N17" i="67"/>
  <c r="O17" i="67"/>
  <c r="M18" i="67"/>
  <c r="N18" i="67"/>
  <c r="O18" i="67"/>
  <c r="M19" i="67"/>
  <c r="N19" i="67"/>
  <c r="O19" i="67"/>
  <c r="M20" i="67"/>
  <c r="N20" i="67"/>
  <c r="O20" i="67"/>
  <c r="M21" i="67"/>
  <c r="N21" i="67"/>
  <c r="O21" i="67"/>
  <c r="M22" i="67"/>
  <c r="N22" i="67"/>
  <c r="O22" i="67"/>
  <c r="AC8" i="63"/>
  <c r="K9" i="63"/>
  <c r="L9" i="63"/>
  <c r="M9" i="63"/>
  <c r="N9" i="63"/>
  <c r="AB9" i="63"/>
  <c r="AC9" i="63"/>
  <c r="AD9" i="63"/>
  <c r="AE9" i="63"/>
  <c r="K10" i="63"/>
  <c r="L10" i="63"/>
  <c r="M10" i="63"/>
  <c r="N10" i="63"/>
  <c r="AB10" i="63"/>
  <c r="AC10" i="63"/>
  <c r="AD10" i="63"/>
  <c r="AE10" i="63"/>
  <c r="K11" i="63"/>
  <c r="L11" i="63"/>
  <c r="M11" i="63"/>
  <c r="N11" i="63"/>
  <c r="AB11" i="63"/>
  <c r="AC11" i="63"/>
  <c r="AD11" i="63"/>
  <c r="AE11" i="63"/>
  <c r="K12" i="63"/>
  <c r="L12" i="63"/>
  <c r="M12" i="63"/>
  <c r="N12" i="63"/>
  <c r="AB12" i="63"/>
  <c r="AC12" i="63"/>
  <c r="AD12" i="63"/>
  <c r="AE12" i="63"/>
  <c r="K13" i="63"/>
  <c r="L13" i="63"/>
  <c r="M13" i="63"/>
  <c r="N13" i="63"/>
  <c r="AB13" i="63"/>
  <c r="AC13" i="63"/>
  <c r="AD13" i="63"/>
  <c r="AE13" i="63"/>
  <c r="K14" i="63"/>
  <c r="L14" i="63"/>
  <c r="M14" i="63"/>
  <c r="N14" i="63"/>
  <c r="AB14" i="63"/>
  <c r="AC14" i="63"/>
  <c r="AD14" i="63"/>
  <c r="AE14" i="63"/>
  <c r="K15" i="63"/>
  <c r="L15" i="63"/>
  <c r="M15" i="63"/>
  <c r="N15" i="63"/>
  <c r="AB15" i="63"/>
  <c r="AC15" i="63"/>
  <c r="AD15" i="63"/>
  <c r="AE15" i="63"/>
  <c r="K16" i="63"/>
  <c r="L16" i="63"/>
  <c r="M16" i="63"/>
  <c r="N16" i="63"/>
  <c r="AB16" i="63"/>
  <c r="AC16" i="63"/>
  <c r="AD16" i="63"/>
  <c r="AE16" i="63"/>
  <c r="K17" i="63"/>
  <c r="L17" i="63"/>
  <c r="M17" i="63"/>
  <c r="N17" i="63"/>
  <c r="AB17" i="63"/>
  <c r="AC17" i="63"/>
  <c r="AD17" i="63"/>
  <c r="AE17" i="63"/>
  <c r="AB18" i="63"/>
  <c r="AC18" i="63"/>
  <c r="AD18" i="63"/>
  <c r="AE18" i="63"/>
  <c r="AB19" i="63"/>
  <c r="AC19" i="63"/>
  <c r="AD19" i="63"/>
  <c r="AE19" i="63"/>
  <c r="AB20" i="63"/>
  <c r="AC20" i="63"/>
  <c r="AD20" i="63"/>
  <c r="AE20" i="63"/>
  <c r="AB21" i="63"/>
  <c r="AC21" i="63"/>
  <c r="AD21" i="63"/>
  <c r="AE21" i="63"/>
  <c r="AB22" i="63"/>
  <c r="AC22" i="63"/>
  <c r="AD22" i="63"/>
  <c r="AE22" i="63"/>
  <c r="AB23" i="63"/>
  <c r="AC23" i="63"/>
  <c r="AD23" i="63"/>
  <c r="AE23" i="63"/>
  <c r="AB24" i="63"/>
  <c r="AC24" i="63"/>
  <c r="AD24" i="63"/>
  <c r="AE24" i="63"/>
  <c r="AB25" i="63"/>
  <c r="AC25" i="63"/>
  <c r="AD25" i="63"/>
  <c r="AE25" i="63"/>
  <c r="AB26" i="63"/>
  <c r="AC26" i="63"/>
  <c r="AD26" i="63"/>
  <c r="AE26" i="63"/>
  <c r="AB27" i="63"/>
  <c r="AC27" i="63"/>
  <c r="AD27" i="63"/>
  <c r="AE27" i="63"/>
  <c r="AB28" i="63"/>
  <c r="AC28" i="63"/>
  <c r="AD28" i="63"/>
  <c r="AE28" i="63"/>
  <c r="AB29" i="63"/>
  <c r="AC29" i="63"/>
  <c r="AD29" i="63"/>
  <c r="AE29" i="63"/>
  <c r="AB30" i="63"/>
  <c r="AC30" i="63"/>
  <c r="AD30" i="63"/>
  <c r="AE30" i="63"/>
  <c r="AB31" i="63"/>
  <c r="AC31" i="63"/>
  <c r="AD31" i="63"/>
  <c r="AE31" i="63"/>
  <c r="AB32" i="63"/>
  <c r="AC32" i="63"/>
  <c r="AD32" i="63"/>
  <c r="AE32" i="63"/>
  <c r="BS23" i="68" l="1"/>
  <c r="BS11" i="68"/>
  <c r="BS19" i="68"/>
  <c r="BW14" i="68"/>
  <c r="BW29" i="68"/>
  <c r="BW17" i="68"/>
  <c r="BW26" i="68"/>
  <c r="BW31" i="68"/>
  <c r="BW25" i="68"/>
  <c r="BW22" i="68"/>
  <c r="BW19" i="68"/>
  <c r="BW16" i="68"/>
  <c r="BW13" i="68"/>
  <c r="BW10" i="68"/>
  <c r="BU27" i="68"/>
  <c r="BU12" i="68"/>
  <c r="BT27" i="68"/>
  <c r="BW32" i="68"/>
  <c r="BW20" i="68"/>
  <c r="BW28" i="68"/>
  <c r="BW23" i="68"/>
  <c r="BW30" i="68"/>
  <c r="BW24" i="68"/>
  <c r="BW21" i="68"/>
  <c r="BW15" i="68"/>
  <c r="BW12" i="68"/>
  <c r="BV9" i="68"/>
  <c r="BW9" i="68"/>
  <c r="BW11" i="68"/>
  <c r="BW27" i="68"/>
  <c r="BW18" i="68"/>
  <c r="BV26" i="68"/>
  <c r="BV23" i="68"/>
  <c r="BV20" i="68"/>
  <c r="BV17" i="68"/>
  <c r="BV14" i="68"/>
  <c r="BV11" i="68"/>
  <c r="BU13" i="68"/>
  <c r="BV32" i="68"/>
  <c r="BV31" i="68"/>
  <c r="BV25" i="68"/>
  <c r="BV22" i="68"/>
  <c r="BV19" i="68"/>
  <c r="BV16" i="68"/>
  <c r="BV13" i="68"/>
  <c r="BV10" i="68"/>
  <c r="BT24" i="68"/>
  <c r="BV30" i="68"/>
  <c r="BS24" i="68"/>
  <c r="BS21" i="68"/>
  <c r="BS12" i="68"/>
  <c r="BV29" i="68"/>
  <c r="BV28" i="68"/>
  <c r="BV27" i="68"/>
  <c r="BV24" i="68"/>
  <c r="BV21" i="68"/>
  <c r="BV18" i="68"/>
  <c r="BV15" i="68"/>
  <c r="BV12" i="68"/>
  <c r="BT29" i="68"/>
  <c r="BU23" i="68"/>
  <c r="BU20" i="68"/>
  <c r="BT26" i="68"/>
  <c r="BT23" i="68"/>
  <c r="BS26" i="68"/>
  <c r="BS16" i="68"/>
  <c r="BU14" i="68"/>
  <c r="BU17" i="68"/>
  <c r="BT30" i="68"/>
  <c r="BT17" i="68"/>
  <c r="BU10" i="68"/>
  <c r="BS17" i="68"/>
  <c r="BU15" i="68"/>
  <c r="BT25" i="68"/>
  <c r="BT15" i="68"/>
  <c r="BS25" i="68"/>
  <c r="BU26" i="68"/>
  <c r="BT14" i="68"/>
  <c r="BT9" i="68"/>
  <c r="BS29" i="68"/>
  <c r="BU18" i="68"/>
  <c r="BS32" i="68"/>
  <c r="BS28" i="68"/>
  <c r="BU28" i="68"/>
  <c r="BU16" i="68"/>
  <c r="BU25" i="68"/>
  <c r="BU22" i="68"/>
  <c r="BT16" i="68"/>
  <c r="BS31" i="68"/>
  <c r="BT22" i="68"/>
  <c r="BS30" i="68"/>
  <c r="BS14" i="68"/>
  <c r="BT31" i="68"/>
  <c r="BS15" i="68"/>
  <c r="BT12" i="68"/>
  <c r="BT20" i="68"/>
  <c r="BT10" i="68"/>
  <c r="BU32" i="68"/>
  <c r="BS27" i="68"/>
  <c r="BS20" i="68"/>
  <c r="BT32" i="68"/>
  <c r="BT28" i="68"/>
  <c r="BT18" i="68"/>
  <c r="BU30" i="68"/>
  <c r="BU29" i="68"/>
  <c r="BS13" i="68"/>
  <c r="BU21" i="68"/>
  <c r="BU11" i="68"/>
  <c r="BU24" i="68"/>
  <c r="BT21" i="68"/>
  <c r="BT11" i="68"/>
  <c r="BU31" i="68"/>
  <c r="BT19" i="68"/>
  <c r="BS18" i="68"/>
  <c r="BU19" i="68"/>
  <c r="BT13" i="68"/>
</calcChain>
</file>

<file path=xl/sharedStrings.xml><?xml version="1.0" encoding="utf-8"?>
<sst xmlns="http://schemas.openxmlformats.org/spreadsheetml/2006/main" count="1387" uniqueCount="386">
  <si>
    <t>Şubat</t>
  </si>
  <si>
    <t>Mart</t>
  </si>
  <si>
    <t>Genel Toplam</t>
  </si>
  <si>
    <t>Tarih</t>
  </si>
  <si>
    <t>Gün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</si>
  <si>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</si>
  <si>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</si>
  <si>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</si>
  <si>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</si>
  <si>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</si>
  <si>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</si>
  <si>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</si>
  <si>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</si>
  <si>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Toplam</t>
  </si>
  <si>
    <t>MART</t>
  </si>
  <si>
    <t>Haftaiçi</t>
  </si>
  <si>
    <t>Haftasonu</t>
  </si>
  <si>
    <t>Nisan</t>
  </si>
  <si>
    <t>NİSAN</t>
  </si>
  <si>
    <t>Mayıs</t>
  </si>
  <si>
    <t>MAYIS</t>
  </si>
  <si>
    <t>HAZİRAN</t>
  </si>
  <si>
    <t>Haziran</t>
  </si>
  <si>
    <t>SAAT</t>
  </si>
  <si>
    <t>Günlere Göre Saatlik Ortalama Araç Sayısı</t>
  </si>
  <si>
    <t>Covid-19 Sonrası</t>
  </si>
  <si>
    <t>Covid-19 Öncesi</t>
  </si>
  <si>
    <t>Covid-19 Etkisi</t>
  </si>
  <si>
    <t>*Covid-19 tedbirlerinin alındığı 11 Mart tarihi dikkate alınmıştır.</t>
  </si>
  <si>
    <t>Korona Tedbirleri Öncesi ve Sonrası Ortalama Araç Sayıları*</t>
  </si>
  <si>
    <t>YSS=&gt;Çamlık</t>
  </si>
  <si>
    <t>Çamlık=&gt;YSS</t>
  </si>
  <si>
    <t>YSS=&gt;Kurtköy</t>
  </si>
  <si>
    <t>Kurtköy=&gt;YSS</t>
  </si>
  <si>
    <t>Ümraniye=&gt;Riva</t>
  </si>
  <si>
    <t>Riva=&gt;Ümraniye</t>
  </si>
  <si>
    <t>Levent=&gt;FSM</t>
  </si>
  <si>
    <t>FSM=Levent</t>
  </si>
  <si>
    <t>Silivri=&gt;Kumburgaz</t>
  </si>
  <si>
    <t>Kumburgaz=&gt;Silivri</t>
  </si>
  <si>
    <t>Şekerpınar=&gt;Sultanbeyli</t>
  </si>
  <si>
    <t>SultanBeyli=&gt;Şekerpınar</t>
  </si>
  <si>
    <t>Kurtköy=&gt;Gebze</t>
  </si>
  <si>
    <t>Gebze=&gt;Kurtköy</t>
  </si>
  <si>
    <t>Üsküdar=&gt;Ataşehir</t>
  </si>
  <si>
    <t>Ataşehir=&gt;Üsküdar</t>
  </si>
  <si>
    <t>Mallof=&gt;Batışehir</t>
  </si>
  <si>
    <t>Batışehir=&gt;Mallof</t>
  </si>
  <si>
    <t>TemSelimpaşa=&gt;Kumburgaz</t>
  </si>
  <si>
    <t>Kumburgaz=&gt;TemSelimpaşa</t>
  </si>
  <si>
    <t>İkitelli=&gt;Aksaray</t>
  </si>
  <si>
    <t>Aksaray=&gt;İkitelli</t>
  </si>
  <si>
    <t>Cevizli=&gt;Bostancı</t>
  </si>
  <si>
    <t>Bostancı=&gt;Cevizli</t>
  </si>
  <si>
    <t>Kurtköy=&gt;Kaynarca</t>
  </si>
  <si>
    <t>Kaynarca=&gt;Kurtköy</t>
  </si>
  <si>
    <t>Küçükçekmece=&gt;Avcılar</t>
  </si>
  <si>
    <t>Avcılar=&gt;Küçükçekmece</t>
  </si>
  <si>
    <t>Maltepe=&gt;Kartal</t>
  </si>
  <si>
    <t>Kartal=&gt;Maltepe</t>
  </si>
  <si>
    <t>Kartal=&gt;Kadıköy</t>
  </si>
  <si>
    <t>Kadıköy=&gt;Kartal</t>
  </si>
  <si>
    <t>Merter=&gt;Bakırköy</t>
  </si>
  <si>
    <t>Bakırköy=&gt;Merter</t>
  </si>
  <si>
    <t>Ümraniye=&gt;Kavacık</t>
  </si>
  <si>
    <t>Kavacık=&gt;Ümraniye</t>
  </si>
  <si>
    <t>Florya=&gt;Bakırköy</t>
  </si>
  <si>
    <t>Bakırköy=&gt;Florya</t>
  </si>
  <si>
    <t>TemEsenyurt=&gt;D100Esenyurt</t>
  </si>
  <si>
    <t>D100Esenyurt=&gt;TemEsenyurt</t>
  </si>
  <si>
    <t>TemHadımköy=&gt;D100Hadımköy</t>
  </si>
  <si>
    <t>D100Hadımköy=&gt;TemHadımköy</t>
  </si>
  <si>
    <t>Sirkeci=&gt;Bakırköy</t>
  </si>
  <si>
    <t>Bakırköy=&gt;Sirkeci</t>
  </si>
  <si>
    <t>Bakırköy=&gt;Avcılar</t>
  </si>
  <si>
    <t>Avcılar=&gt;Bakırköy</t>
  </si>
  <si>
    <t>Büyükçekmece=&gt;Avcılar</t>
  </si>
  <si>
    <t>Avcılar=&gt;Büyükçekmece</t>
  </si>
  <si>
    <t>Ümraniye=&gt;Altunizade</t>
  </si>
  <si>
    <t>Altunizade=&gt;Ümraniye</t>
  </si>
  <si>
    <t>Kaynarca=&gt;İçmeler</t>
  </si>
  <si>
    <t>İçmeler=&gt;Kaynarca</t>
  </si>
  <si>
    <t>Yenibosna=&gt;Güneşli</t>
  </si>
  <si>
    <t>Güneşli=&gt;Yenibosna</t>
  </si>
  <si>
    <t>Ümraniye=&gt;FSM</t>
  </si>
  <si>
    <t>FSM=&gt;Ümraniye</t>
  </si>
  <si>
    <t>Avrasya</t>
  </si>
  <si>
    <t>YSS</t>
  </si>
  <si>
    <t>FSM</t>
  </si>
  <si>
    <t>15 Temmuz</t>
  </si>
  <si>
    <t>YSS=&gt;Odayeri</t>
  </si>
  <si>
    <t>Odayeri=&gt;YSS</t>
  </si>
  <si>
    <t>Tepeüstü=&gt;Çekmeköy</t>
  </si>
  <si>
    <t>Çekmeköy=&gt;Tepeüstü</t>
  </si>
  <si>
    <t>Perpa=&gt;Mecidiyeköy</t>
  </si>
  <si>
    <t>Mecidiyeköy=&gt;Perpa</t>
  </si>
  <si>
    <t>Samandıra=&gt;Kartal</t>
  </si>
  <si>
    <t>Kartal=&gt;Samandıra</t>
  </si>
  <si>
    <t>Tuzla=&gt;Gebze</t>
  </si>
  <si>
    <t>Gebze=&gt;Tuzla</t>
  </si>
  <si>
    <t>Göktürk=&gt;Alibeyköy</t>
  </si>
  <si>
    <t>Alibeyköy=&gt;Göktürk</t>
  </si>
  <si>
    <t>Sultanbeyli=&gt;Sabihagökçen</t>
  </si>
  <si>
    <t>Sabihagökçen=&gt;Sultanbeyli</t>
  </si>
  <si>
    <t>Tekstilkent=&gt;Güzeltepe</t>
  </si>
  <si>
    <t>Güzeltepe=&gt;Tekstilkent</t>
  </si>
  <si>
    <t>İstoç=&gt;Bahçeşehir</t>
  </si>
  <si>
    <t>Bahçeşehir=&gt;İstoç</t>
  </si>
  <si>
    <t>Okmeydanı=&gt;Güzeltepe</t>
  </si>
  <si>
    <t>Güzeltepe=&gt;Okmeydanı</t>
  </si>
  <si>
    <t>Kadıköy=&gt;Altunizade</t>
  </si>
  <si>
    <t>Altunizade=&gt;Kadıköy</t>
  </si>
  <si>
    <t>Sarıyer=&gt;Beşiktaş</t>
  </si>
  <si>
    <t>Esenyurt=&gt;Çatalca</t>
  </si>
  <si>
    <t>Çatalca=&gt;Esenyurt</t>
  </si>
  <si>
    <t>Sultanbeyli=&gt;Ataşehir</t>
  </si>
  <si>
    <t>Ataşehir=&gt;Sultanbeyli</t>
  </si>
  <si>
    <t>Seyrantepe=&gt;FSM</t>
  </si>
  <si>
    <t>FSM=&gt;Seyrantepe</t>
  </si>
  <si>
    <t>Avrupa=&gt;Anadolu</t>
  </si>
  <si>
    <t>Anadolu=&gt;Avrupa</t>
  </si>
  <si>
    <t>Yönlere Göre Toplam Araç Sayısı*</t>
  </si>
  <si>
    <t>Avrupa =&gt;Anadolu</t>
  </si>
  <si>
    <t>Yaka Geçişi Günlük Araç Sayıları*</t>
  </si>
  <si>
    <t xml:space="preserve">"15 Temmuz, FSM ve YSS" köprüleri ve Avrasya Tüneli verileri; </t>
  </si>
  <si>
    <t>Yaka Geçişi Ortalama (Saatlik) Araç Sayıları*</t>
  </si>
  <si>
    <t>GENEL TOPLAM</t>
  </si>
  <si>
    <t>Yavuz Sultan Selim</t>
  </si>
  <si>
    <t>Fatih Sultan Mehmet</t>
  </si>
  <si>
    <t>15 Temmuz Şehitler</t>
  </si>
  <si>
    <t>Yaka Geçişi Ortalama Saatlik Değişim*</t>
  </si>
  <si>
    <t>Mart Genel</t>
  </si>
  <si>
    <t>Aylara Göre Günlük Trafik Yoğunluğu İndex Ortalamaları</t>
  </si>
  <si>
    <t>Genel</t>
  </si>
  <si>
    <t>Ay</t>
  </si>
  <si>
    <t>Aylara Göre Hafta İçi/Sonu Trafik Yoğunluğu İndex Ortalamaları</t>
  </si>
  <si>
    <t>Saat</t>
  </si>
  <si>
    <t>Aylara Göre Saatlik Trafik Yoğunluğu İndex Ortalamaları</t>
  </si>
  <si>
    <t>31.Mar</t>
  </si>
  <si>
    <t>30.Mar</t>
  </si>
  <si>
    <t>29.Mar</t>
  </si>
  <si>
    <t>28.Mar</t>
  </si>
  <si>
    <t>27.Mar</t>
  </si>
  <si>
    <t>26.Mar</t>
  </si>
  <si>
    <t>25.Mar</t>
  </si>
  <si>
    <t>24.Mar</t>
  </si>
  <si>
    <t>23.Mar</t>
  </si>
  <si>
    <t>22.Mar</t>
  </si>
  <si>
    <t>21.Mar</t>
  </si>
  <si>
    <t>20.Mar</t>
  </si>
  <si>
    <t>19.Mar</t>
  </si>
  <si>
    <t>18.Mar</t>
  </si>
  <si>
    <t>17.Mar</t>
  </si>
  <si>
    <t>16.Mar</t>
  </si>
  <si>
    <t>15.Mar</t>
  </si>
  <si>
    <t>14.Mar</t>
  </si>
  <si>
    <t>13.Mar</t>
  </si>
  <si>
    <t>12.Mar</t>
  </si>
  <si>
    <t>11.Mar</t>
  </si>
  <si>
    <t>10.Mar</t>
  </si>
  <si>
    <t>9.Mar</t>
  </si>
  <si>
    <t>8.Mar</t>
  </si>
  <si>
    <t>7.Mar</t>
  </si>
  <si>
    <t>6.Mar</t>
  </si>
  <si>
    <t>5.Mar</t>
  </si>
  <si>
    <t>4.Mar</t>
  </si>
  <si>
    <t>3.Mar</t>
  </si>
  <si>
    <t>2.Mar</t>
  </si>
  <si>
    <t>1.Mar</t>
  </si>
  <si>
    <t>TARİH</t>
  </si>
  <si>
    <t>Günlere Göre Saatlik Trafik Yoğunluğu İndex Ortalamaları</t>
  </si>
  <si>
    <t>Ort. Araç Sayısı (Saatlik)</t>
  </si>
  <si>
    <t>Haftasonu Toplam</t>
  </si>
  <si>
    <t>Haftaiçi Toplam</t>
  </si>
  <si>
    <t>5. Hafta</t>
  </si>
  <si>
    <t>4. Hafta</t>
  </si>
  <si>
    <t>3. Hafta</t>
  </si>
  <si>
    <t>2. Hafta</t>
  </si>
  <si>
    <t>1. Hafta</t>
  </si>
  <si>
    <t>Bir Önceki Haftaya Göre Değişim</t>
  </si>
  <si>
    <t>Haftalara Göre Araç Sayısı Değişimi (Günlük)*</t>
  </si>
  <si>
    <t>Hafta Sonu</t>
  </si>
  <si>
    <t>Hafta İçi</t>
  </si>
  <si>
    <t>Haftalara Göre Araç Sayısı Değişimi (Saatlik)*</t>
  </si>
  <si>
    <t>Günlük Ortalama Araç Sayısı</t>
  </si>
  <si>
    <t>Temmuz</t>
  </si>
  <si>
    <t>TEMMUZ</t>
  </si>
  <si>
    <t>Aylara Göre Ortalama Yolculuk Sayıları</t>
  </si>
  <si>
    <t>Aylara Göre Toplam Yolculuk</t>
  </si>
  <si>
    <t>Aylar</t>
  </si>
  <si>
    <t>H. İçi / H. Sonu</t>
  </si>
  <si>
    <t>Toplam Yolculuk Sayısı</t>
  </si>
  <si>
    <t>Ortalama Yolculuk Sayısı (Gün)</t>
  </si>
  <si>
    <t>Gün Sayısı</t>
  </si>
  <si>
    <t>Ocak</t>
  </si>
  <si>
    <t>H.içi</t>
  </si>
  <si>
    <t>H.sonu</t>
  </si>
  <si>
    <t>Genel Ortalama</t>
  </si>
  <si>
    <t>Aylara ve Yolcu Tipine Göre Toplam Yolculuk</t>
  </si>
  <si>
    <t>Vatandaş</t>
  </si>
  <si>
    <t>Öğrenci</t>
  </si>
  <si>
    <t>60 Yaş Üstü</t>
  </si>
  <si>
    <t>Engelli</t>
  </si>
  <si>
    <t>Günlük Ortalama Yolculuk</t>
  </si>
  <si>
    <t>Toplam Geçiş Adedi</t>
  </si>
  <si>
    <t>Günlük Toplam Geçiş Adedi*</t>
  </si>
  <si>
    <t>Yolcu Tipine Göre Günlük Yolculuk Sayıları</t>
  </si>
  <si>
    <t>Ana Ulaşım Türüne Göre Günlük Ortalama Yolculuk Sayıları*</t>
  </si>
  <si>
    <t>OTOBÜS</t>
  </si>
  <si>
    <t>METRO-TRAMVAY</t>
  </si>
  <si>
    <t>METROBÜS</t>
  </si>
  <si>
    <t>MARMARAY</t>
  </si>
  <si>
    <t>DENİZYOLU</t>
  </si>
  <si>
    <t>Günlük Ortalama Yolculuk Sayıları</t>
  </si>
  <si>
    <t>Ana Ulaşım Türüne Göre Yolculuk Sayıları Değişimi</t>
  </si>
  <si>
    <t>TF2 Eyüp-Piyer Loti Teleferik</t>
  </si>
  <si>
    <t>TF1 Maçka-Taşkışla Teleferik</t>
  </si>
  <si>
    <t>T4 Topkapı-Mescid-i Selam Tramvay</t>
  </si>
  <si>
    <t>T3 Kadıköy-Moda Tramvay Hattı</t>
  </si>
  <si>
    <t>T2 Taksim - Tünel Nostaljik Tramvay</t>
  </si>
  <si>
    <t>T1 Kabataş-Bağcılar Tramvay</t>
  </si>
  <si>
    <t>Marmaray</t>
  </si>
  <si>
    <t>M6 Levent-Hisarüstü Metro</t>
  </si>
  <si>
    <t>M5 Üsküdar-Çekmeköy Metro</t>
  </si>
  <si>
    <t>M4 Kadıköy-Tavşantepe Metro</t>
  </si>
  <si>
    <t>M3 Kirazlı-Olimpiyatköy Metro</t>
  </si>
  <si>
    <t>M2 Yenikapı-Hacıosman Metro</t>
  </si>
  <si>
    <t>M1 Yenikapı-Havalimanı Metro</t>
  </si>
  <si>
    <t>F2 Karaköy-Beyoğlu Tünel</t>
  </si>
  <si>
    <t>F1 Taksim-Kabataş Füniküler</t>
  </si>
  <si>
    <t>Ad</t>
  </si>
  <si>
    <t>Raylı Sistem Hatlarına Göre Günlük Ortalama Yolculuk Sayıları</t>
  </si>
  <si>
    <t>ŞUBAT</t>
  </si>
  <si>
    <t>OCAK</t>
  </si>
  <si>
    <t>Aylara Göre Günlük Değişim</t>
  </si>
  <si>
    <t>AKŞAM</t>
  </si>
  <si>
    <t>ÖĞLE</t>
  </si>
  <si>
    <t>SABAH</t>
  </si>
  <si>
    <t>Sarıyer - Baltalimanı</t>
  </si>
  <si>
    <t>Baltalimanı - Sarıyer</t>
  </si>
  <si>
    <t>Pendik - Kaynarca</t>
  </si>
  <si>
    <t>Kaynarca - Pendik</t>
  </si>
  <si>
    <t>15Temmuz - Halıcıoğlu</t>
  </si>
  <si>
    <t>Halıcıoğlu - 15 Temmuz</t>
  </si>
  <si>
    <t>Yenibosna - Otakçılar</t>
  </si>
  <si>
    <t>Otakçılar - Yenibosna</t>
  </si>
  <si>
    <t>Sefaköy - Beylikdüzü</t>
  </si>
  <si>
    <t>Beylikdüzü - Sefaköy</t>
  </si>
  <si>
    <t>Mahmutbey - Ahmediye</t>
  </si>
  <si>
    <t>Ahmediye - Mahmutbey</t>
  </si>
  <si>
    <t>Işıklar - İstoç</t>
  </si>
  <si>
    <t>İstoç - Işıklar</t>
  </si>
  <si>
    <t>YSS Avrupa - Odayeri</t>
  </si>
  <si>
    <t>Odayeri - YSS Avrupa</t>
  </si>
  <si>
    <t>Çamlık - Nişantepe</t>
  </si>
  <si>
    <t>Nişantepe - Çamlık</t>
  </si>
  <si>
    <t>AKŞAM ZİRVE ORT</t>
  </si>
  <si>
    <t>ÖĞLE ZİRVE ORT</t>
  </si>
  <si>
    <t>SABAH ZİRVE ORT</t>
  </si>
  <si>
    <t>GÜNLÜK ORTALAMA</t>
  </si>
  <si>
    <t>GÜZERGAH</t>
  </si>
  <si>
    <t>ID</t>
  </si>
  <si>
    <t>5. HAFTA</t>
  </si>
  <si>
    <t>4. HAFTA</t>
  </si>
  <si>
    <t>3. HAFTA</t>
  </si>
  <si>
    <t>2. HAFTA</t>
  </si>
  <si>
    <t>1. HAFTA</t>
  </si>
  <si>
    <t>ZİRVE DIŞI</t>
  </si>
  <si>
    <t>HAFTA</t>
  </si>
  <si>
    <t>Temmuz ayı zirve saat aralıklarına göre haftalık ortalama hız (km/sa) (Hafta içi)</t>
  </si>
  <si>
    <t>Ortalama HIZ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</si>
  <si>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</si>
  <si>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</si>
  <si>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</si>
  <si>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</si>
  <si>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</si>
  <si>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</si>
  <si>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</si>
  <si>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</si>
  <si>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</si>
  <si>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</si>
  <si>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</si>
  <si>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</si>
  <si>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</si>
  <si>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</si>
  <si>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09:00</t>
  </si>
  <si>
    <t>08:00</t>
  </si>
  <si>
    <t>07:00</t>
  </si>
  <si>
    <t>06:00</t>
  </si>
  <si>
    <t>05:00</t>
  </si>
  <si>
    <t>04:00</t>
  </si>
  <si>
    <t>03:00</t>
  </si>
  <si>
    <t>02:00</t>
  </si>
  <si>
    <t>01:00</t>
  </si>
  <si>
    <t>00:00</t>
  </si>
  <si>
    <t>HAFTAİÇİ</t>
  </si>
  <si>
    <t>ÜmraniyeKüçüksu - ÜsküdarMeydan</t>
  </si>
  <si>
    <t>ÜsküdarMeydan - ÜmraniyeKüçüksu</t>
  </si>
  <si>
    <t>ÇubukluFeribot - KandilliKızLise</t>
  </si>
  <si>
    <t>HaremOtogar - KuleliAskeriye</t>
  </si>
  <si>
    <t>KuleliAskeriye - HaremOtogar</t>
  </si>
  <si>
    <t>KaraköyMeydan - RumeliHisarı</t>
  </si>
  <si>
    <t>RumeliHisarı - KaraköyMeydanı</t>
  </si>
  <si>
    <t>MaltepeSahil - PendikTershane</t>
  </si>
  <si>
    <t>PendikTershane - MaltepeSahil</t>
  </si>
  <si>
    <t>KüçükyalıSüreyapaşa - Haydarpaşa</t>
  </si>
  <si>
    <t>PendikKavşağı - D100 Bayramoğlu</t>
  </si>
  <si>
    <t>Bayramoğlu - PendikKavşağı</t>
  </si>
  <si>
    <t>HaremGümrük - SoğanlıkLojmanlar</t>
  </si>
  <si>
    <t>SoğanlıkLojmanlar - HaremGümrük</t>
  </si>
  <si>
    <t>ŞükrüSaraçoğluStadı - Beylerbeyi</t>
  </si>
  <si>
    <t>Beylerbeyi - ŞükrüSaraçoğluStadı</t>
  </si>
  <si>
    <t>BalatHastaneönü - Yedikule</t>
  </si>
  <si>
    <t>Yedikule - BalatHastaneÖnü</t>
  </si>
  <si>
    <t>Tüyap - KınalıKavşağı</t>
  </si>
  <si>
    <t>KınalıKavşağı - Tüyap</t>
  </si>
  <si>
    <t>BoğaziçiİmarMüdür - YıldızTeknik</t>
  </si>
  <si>
    <t>YıldızTeknik - Boğaziçiİmarmüdür</t>
  </si>
  <si>
    <t>RivaElmalıYolu - KavacıkMeydan</t>
  </si>
  <si>
    <t>KavacıkMeydan - RivaElmalıYolu</t>
  </si>
  <si>
    <t>ŞileYoluTaşdelen - Tepeüstü</t>
  </si>
  <si>
    <t>Tepeüstü - ŞileYoluTaşdelen</t>
  </si>
  <si>
    <t>Güzergahlara Göre Saatlik Süre (dk) (Hafta içi)</t>
  </si>
  <si>
    <t>AĞUSTOS</t>
  </si>
  <si>
    <t>Ağustos</t>
  </si>
  <si>
    <t>EYLÜL</t>
  </si>
  <si>
    <t>Eylül</t>
  </si>
  <si>
    <t>Beşiktaş=&gt;Sarıyere</t>
  </si>
  <si>
    <t>Eylül Ayı Değişim(Ocak)</t>
  </si>
  <si>
    <t>Eylül Ayı Değişim(Şubat)</t>
  </si>
  <si>
    <t xml:space="preserve"> Eylül Ayı Değişim(Mart)</t>
  </si>
  <si>
    <t>Eylül Ayı Değişim(Nisan)</t>
  </si>
  <si>
    <t>Eylül Ayı Değişim(Mayıs)</t>
  </si>
  <si>
    <t>Eylül Ayı Değişim(Haziran)</t>
  </si>
  <si>
    <t>Eylül Ayı Değişim(Temmuz)</t>
  </si>
  <si>
    <t>Eylül Ayı Değişim(Ağustos)</t>
  </si>
  <si>
    <t>Eylül Ayı Değişim(Mart)</t>
  </si>
  <si>
    <t>Eylül Ayı Değişim (Ocak)</t>
  </si>
  <si>
    <t>Eylül Ayı Değişim (Şubat)</t>
  </si>
  <si>
    <t>Eylül Ayı Değişim (Mart)</t>
  </si>
  <si>
    <t>Eylül Ayı Değişim (Nisan)</t>
  </si>
  <si>
    <t>Eylül Ayı Değişim (Mayıs)</t>
  </si>
  <si>
    <t>Eylül Ayı Değişim (Haziran)</t>
  </si>
  <si>
    <t>Eylül Ayı Değişim (Temmuz)</t>
  </si>
  <si>
    <t>Eylül Ayı Değişim (Ağustos)</t>
  </si>
  <si>
    <r>
      <rPr>
        <b/>
        <sz val="8"/>
        <color theme="1"/>
        <rFont val="Calibri"/>
        <family val="2"/>
        <charset val="162"/>
        <scheme val="minor"/>
      </rPr>
      <t>*ZİRVE SAAT ARALIKLARI</t>
    </r>
    <r>
      <rPr>
        <sz val="8"/>
        <color theme="1"/>
        <rFont val="Calibri"/>
        <family val="2"/>
        <charset val="162"/>
        <scheme val="minor"/>
      </rPr>
      <t xml:space="preserve">
Sabah (07:00-10:00)
Öğle (12:00-14:00)
Akşam (17:00-19:00)</t>
    </r>
  </si>
  <si>
    <t>Ortalama</t>
  </si>
  <si>
    <t xml:space="preserve">Eylül ayı hafta içi ortalama hız (km/sa) </t>
  </si>
  <si>
    <t>Tem Kınalı - Tem Büyükçekmece</t>
  </si>
  <si>
    <t>Tem Büyükçekmece - Tem Kınalı</t>
  </si>
  <si>
    <t>Mahmutbey - Esenyurt</t>
  </si>
  <si>
    <t>Esenyurt - Mahmutbey</t>
  </si>
  <si>
    <t>İstoç - Mahmutbey</t>
  </si>
  <si>
    <t>Mahmutbey - İstoç</t>
  </si>
  <si>
    <t>Tem Bayrampaşa - Tem Hasdal</t>
  </si>
  <si>
    <t>Tem Hasdal - Tem Bayrampaşa</t>
  </si>
  <si>
    <t>FSMAvrupaÇıkışı - Tem Seyrantepe</t>
  </si>
  <si>
    <t>Tem Seyrantepe - FSMAvrupaÇıkışı</t>
  </si>
  <si>
    <t>Tem Kavacık - Küçükbakkalköy</t>
  </si>
  <si>
    <t>Küçükbakkalköy - Tem Kavacık</t>
  </si>
  <si>
    <t>Tem AtaşehirŞerifali - Tem Aydınlı</t>
  </si>
  <si>
    <t>Tem Aydınlı - Tem AtaşehirŞerifali</t>
  </si>
  <si>
    <t>Riva Kavşağı - YSS Köprüsü Girişi</t>
  </si>
  <si>
    <t>YSS Köprüsü Girişi - Riva Kavşağı</t>
  </si>
  <si>
    <t>HalkkentSite - Hadımköy</t>
  </si>
  <si>
    <t>Hadımköy - Halkkentsite</t>
  </si>
  <si>
    <t>Haramidere - Esenyurt</t>
  </si>
  <si>
    <t>Esenyurt - Haramidere</t>
  </si>
  <si>
    <t>Yedikule - Florya</t>
  </si>
  <si>
    <t>Florya - Yedikule</t>
  </si>
  <si>
    <t>Basınekspres - Kuyumcukent</t>
  </si>
  <si>
    <t>Kuyumcukent - Basınekspres</t>
  </si>
  <si>
    <t>Ataşehir - ÇamlıcaD100</t>
  </si>
  <si>
    <t>ÇamlıcaD100 - Ataşehir</t>
  </si>
  <si>
    <t>Yakacık - Kartal</t>
  </si>
  <si>
    <t>Kartal - Yakacık</t>
  </si>
  <si>
    <t>KandilliKızlisesi - ÇubukluFeribot</t>
  </si>
  <si>
    <t>Güzergahlara Göre Saatlik Hız (km/sa) (Hafta içi)</t>
  </si>
  <si>
    <t>1-6 Eylül</t>
  </si>
  <si>
    <t>7-13 Eylül</t>
  </si>
  <si>
    <t>14-20 Eylül</t>
  </si>
  <si>
    <t>21-27 Eylül</t>
  </si>
  <si>
    <t>28-30 Eylül</t>
  </si>
  <si>
    <t>OKULLAR
AÇIK</t>
  </si>
  <si>
    <t>Eylül ayı saatlere göre ortalama hız (km/sa) (Hafta içi)</t>
  </si>
  <si>
    <t>İstanbul Ulaşım Bülteni, Ekim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</si>
</sst>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[$-41F]d\ mmmm;@"/>
    <numFmt numFmtId="166" formatCode="0.0%"/>
    <numFmt numFmtId="167" formatCode="hh:mm;@"/>
    <numFmt numFmtId="168" formatCode="0.000"/>
    <numFmt numFmtId="169" formatCode="#,##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  <font>
      <b/>
      <sz val="11"/>
      <name val="Arial"/>
      <family val="2"/>
      <charset val="162"/>
    </font>
    <font>
      <sz val="11"/>
      <name val="Arial"/>
      <family val="2"/>
      <charset val="162"/>
    </font>
    <font>
      <sz val="8"/>
      <color rgb="FFFF0000"/>
      <name val="Arial"/>
      <family val="2"/>
      <charset val="162"/>
    </font>
    <font>
      <sz val="10"/>
      <color theme="1"/>
      <name val="Calibri"/>
      <family val="2"/>
      <scheme val="minor"/>
    </font>
    <font>
      <sz val="8"/>
      <color theme="1"/>
      <name val="Arial"/>
      <family val="2"/>
      <charset val="162"/>
    </font>
    <font>
      <b/>
      <sz val="9"/>
      <color theme="1"/>
      <name val="Arial"/>
      <family val="2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14">
    <xf numFmtId="0" fontId="0" fillId="0" borderId="0"/>
    <xf numFmtId="0" fontId="8" fillId="0" borderId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15">
    <xf numFmtId="0" fontId="0" fillId="0" borderId="0" xfId="0"/>
    <xf numFmtId="3" fontId="4" fillId="2" borderId="0" xfId="3" applyNumberFormat="1" applyFont="1" applyFill="1" applyAlignment="1">
      <alignment horizontal="center"/>
    </xf>
    <xf numFmtId="164" fontId="4" fillId="2" borderId="0" xfId="3" applyNumberFormat="1" applyFont="1" applyFill="1" applyAlignment="1">
      <alignment horizontal="left" vertical="center"/>
    </xf>
    <xf numFmtId="0" fontId="0" fillId="2" borderId="0" xfId="0" applyFill="1"/>
    <xf numFmtId="0" fontId="5" fillId="2" borderId="2" xfId="3" applyFont="1" applyFill="1" applyBorder="1" applyAlignment="1">
      <alignment horizontal="center" vertical="center" wrapText="1"/>
    </xf>
    <xf numFmtId="3" fontId="4" fillId="2" borderId="3" xfId="3" applyNumberFormat="1" applyFont="1" applyFill="1" applyBorder="1" applyAlignment="1">
      <alignment horizontal="center"/>
    </xf>
    <xf numFmtId="0" fontId="4" fillId="2" borderId="0" xfId="3" applyFont="1" applyFill="1"/>
    <xf numFmtId="0" fontId="6" fillId="2" borderId="0" xfId="3" applyFont="1" applyFill="1"/>
    <xf numFmtId="0" fontId="5" fillId="2" borderId="0" xfId="3" applyFont="1" applyFill="1"/>
    <xf numFmtId="3" fontId="4" fillId="2" borderId="5" xfId="3" applyNumberFormat="1" applyFont="1" applyFill="1" applyBorder="1" applyAlignment="1">
      <alignment horizontal="center"/>
    </xf>
    <xf numFmtId="164" fontId="4" fillId="2" borderId="0" xfId="3" applyNumberFormat="1" applyFont="1" applyFill="1" applyAlignment="1">
      <alignment horizontal="center" vertical="center"/>
    </xf>
    <xf numFmtId="3" fontId="12" fillId="2" borderId="0" xfId="3" applyNumberFormat="1" applyFont="1" applyFill="1" applyAlignment="1">
      <alignment horizontal="center"/>
    </xf>
    <xf numFmtId="0" fontId="13" fillId="2" borderId="2" xfId="3" applyFont="1" applyFill="1" applyBorder="1" applyAlignment="1">
      <alignment horizontal="center" vertical="center" wrapText="1"/>
    </xf>
    <xf numFmtId="0" fontId="3" fillId="0" borderId="0" xfId="3"/>
    <xf numFmtId="0" fontId="14" fillId="0" borderId="0" xfId="3" applyFont="1"/>
    <xf numFmtId="3" fontId="13" fillId="2" borderId="2" xfId="3" applyNumberFormat="1" applyFont="1" applyFill="1" applyBorder="1" applyAlignment="1">
      <alignment horizontal="center"/>
    </xf>
    <xf numFmtId="167" fontId="13" fillId="2" borderId="2" xfId="3" applyNumberFormat="1" applyFont="1" applyFill="1" applyBorder="1" applyAlignment="1">
      <alignment horizontal="center" vertical="center" wrapText="1"/>
    </xf>
    <xf numFmtId="0" fontId="12" fillId="3" borderId="0" xfId="3" applyFont="1" applyFill="1"/>
    <xf numFmtId="0" fontId="4" fillId="3" borderId="0" xfId="3" applyFont="1" applyFill="1"/>
    <xf numFmtId="0" fontId="5" fillId="3" borderId="0" xfId="3" applyFont="1" applyFill="1"/>
    <xf numFmtId="0" fontId="12" fillId="2" borderId="0" xfId="3" applyFont="1" applyFill="1"/>
    <xf numFmtId="166" fontId="4" fillId="0" borderId="0" xfId="6" applyNumberFormat="1" applyFont="1" applyAlignment="1">
      <alignment horizontal="center" vertical="center"/>
    </xf>
    <xf numFmtId="166" fontId="5" fillId="2" borderId="2" xfId="6" applyNumberFormat="1" applyFont="1" applyFill="1" applyBorder="1" applyAlignment="1">
      <alignment horizontal="center" vertical="center" wrapText="1"/>
    </xf>
    <xf numFmtId="3" fontId="5" fillId="2" borderId="2" xfId="3" applyNumberFormat="1" applyFont="1" applyFill="1" applyBorder="1" applyAlignment="1">
      <alignment horizontal="center" vertical="center" wrapText="1"/>
    </xf>
    <xf numFmtId="3" fontId="4" fillId="2" borderId="0" xfId="3" applyNumberFormat="1" applyFont="1" applyFill="1" applyAlignment="1">
      <alignment horizontal="center" vertical="center"/>
    </xf>
    <xf numFmtId="167" fontId="4" fillId="2" borderId="0" xfId="3" applyNumberFormat="1" applyFont="1" applyFill="1" applyAlignment="1">
      <alignment horizontal="center" vertical="center"/>
    </xf>
    <xf numFmtId="166" fontId="4" fillId="3" borderId="0" xfId="6" applyNumberFormat="1" applyFont="1" applyFill="1" applyAlignment="1">
      <alignment horizontal="center" vertical="center"/>
    </xf>
    <xf numFmtId="3" fontId="4" fillId="3" borderId="0" xfId="3" applyNumberFormat="1" applyFont="1" applyFill="1" applyAlignment="1">
      <alignment horizontal="center" vertical="center"/>
    </xf>
    <xf numFmtId="164" fontId="4" fillId="3" borderId="0" xfId="3" applyNumberFormat="1" applyFont="1" applyFill="1" applyAlignment="1">
      <alignment horizontal="left" vertical="center"/>
    </xf>
    <xf numFmtId="166" fontId="4" fillId="3" borderId="1" xfId="6" applyNumberFormat="1" applyFont="1" applyFill="1" applyBorder="1" applyAlignment="1">
      <alignment horizontal="center" vertical="center"/>
    </xf>
    <xf numFmtId="3" fontId="4" fillId="3" borderId="1" xfId="3" applyNumberFormat="1" applyFont="1" applyFill="1" applyBorder="1" applyAlignment="1">
      <alignment horizontal="center" vertical="center"/>
    </xf>
    <xf numFmtId="164" fontId="4" fillId="3" borderId="1" xfId="3" applyNumberFormat="1" applyFont="1" applyFill="1" applyBorder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3" fillId="0" borderId="0" xfId="3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165" fontId="3" fillId="0" borderId="0" xfId="3" applyNumberFormat="1" applyAlignment="1">
      <alignment horizontal="center" vertical="center"/>
    </xf>
    <xf numFmtId="165" fontId="10" fillId="0" borderId="3" xfId="3" applyNumberFormat="1" applyFont="1" applyBorder="1" applyAlignment="1">
      <alignment horizontal="center" vertical="center"/>
    </xf>
    <xf numFmtId="0" fontId="10" fillId="3" borderId="0" xfId="3" applyFont="1" applyFill="1"/>
    <xf numFmtId="0" fontId="15" fillId="2" borderId="0" xfId="7" applyFill="1"/>
    <xf numFmtId="0" fontId="3" fillId="2" borderId="0" xfId="3" applyFill="1" applyBorder="1"/>
    <xf numFmtId="3" fontId="5" fillId="2" borderId="2" xfId="3" applyNumberFormat="1" applyFont="1" applyFill="1" applyBorder="1" applyAlignment="1">
      <alignment horizontal="center"/>
    </xf>
    <xf numFmtId="0" fontId="5" fillId="2" borderId="0" xfId="3" applyFont="1" applyFill="1" applyBorder="1" applyAlignment="1"/>
    <xf numFmtId="164" fontId="4" fillId="2" borderId="0" xfId="3" applyNumberFormat="1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 vertical="center" wrapText="1"/>
    </xf>
    <xf numFmtId="0" fontId="3" fillId="3" borderId="0" xfId="3" applyFill="1"/>
    <xf numFmtId="0" fontId="10" fillId="2" borderId="0" xfId="3" applyFont="1" applyFill="1" applyBorder="1"/>
    <xf numFmtId="0" fontId="4" fillId="2" borderId="0" xfId="3" applyFont="1" applyFill="1" applyBorder="1"/>
    <xf numFmtId="0" fontId="15" fillId="2" borderId="0" xfId="7" applyFill="1" applyBorder="1"/>
    <xf numFmtId="0" fontId="5" fillId="2" borderId="0" xfId="3" applyFont="1" applyFill="1" applyBorder="1"/>
    <xf numFmtId="9" fontId="5" fillId="2" borderId="2" xfId="6" applyFont="1" applyFill="1" applyBorder="1" applyAlignment="1">
      <alignment horizontal="center"/>
    </xf>
    <xf numFmtId="0" fontId="5" fillId="2" borderId="2" xfId="3" applyFont="1" applyFill="1" applyBorder="1"/>
    <xf numFmtId="9" fontId="4" fillId="2" borderId="0" xfId="6" applyFont="1" applyFill="1" applyAlignment="1">
      <alignment horizontal="center"/>
    </xf>
    <xf numFmtId="9" fontId="4" fillId="3" borderId="0" xfId="6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0" fontId="13" fillId="3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vertical="center" wrapText="1"/>
    </xf>
    <xf numFmtId="0" fontId="3" fillId="0" borderId="0" xfId="8"/>
    <xf numFmtId="166" fontId="3" fillId="0" borderId="0" xfId="2" applyNumberFormat="1" applyFont="1"/>
    <xf numFmtId="1" fontId="3" fillId="0" borderId="0" xfId="8" applyNumberFormat="1"/>
    <xf numFmtId="3" fontId="7" fillId="4" borderId="4" xfId="8" applyNumberFormat="1" applyFont="1" applyFill="1" applyBorder="1" applyAlignment="1">
      <alignment horizontal="center" vertical="center" wrapText="1"/>
    </xf>
    <xf numFmtId="3" fontId="7" fillId="4" borderId="2" xfId="8" applyNumberFormat="1" applyFont="1" applyFill="1" applyBorder="1" applyAlignment="1">
      <alignment horizontal="center" vertical="center" wrapText="1"/>
    </xf>
    <xf numFmtId="3" fontId="7" fillId="2" borderId="2" xfId="8" applyNumberFormat="1" applyFont="1" applyFill="1" applyBorder="1" applyAlignment="1">
      <alignment horizontal="center" vertical="center" wrapText="1"/>
    </xf>
    <xf numFmtId="3" fontId="7" fillId="2" borderId="4" xfId="8" applyNumberFormat="1" applyFont="1" applyFill="1" applyBorder="1" applyAlignment="1">
      <alignment horizontal="center" vertical="center" wrapText="1"/>
    </xf>
    <xf numFmtId="3" fontId="7" fillId="4" borderId="17" xfId="8" applyNumberFormat="1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3" fontId="16" fillId="4" borderId="5" xfId="8" applyNumberFormat="1" applyFont="1" applyFill="1" applyBorder="1" applyAlignment="1">
      <alignment horizontal="center"/>
    </xf>
    <xf numFmtId="3" fontId="16" fillId="4" borderId="0" xfId="8" applyNumberFormat="1" applyFont="1" applyFill="1" applyAlignment="1">
      <alignment horizontal="center"/>
    </xf>
    <xf numFmtId="3" fontId="16" fillId="2" borderId="0" xfId="8" applyNumberFormat="1" applyFont="1" applyFill="1" applyAlignment="1">
      <alignment horizontal="center"/>
    </xf>
    <xf numFmtId="3" fontId="16" fillId="2" borderId="5" xfId="8" applyNumberFormat="1" applyFont="1" applyFill="1" applyBorder="1" applyAlignment="1">
      <alignment horizontal="center"/>
    </xf>
    <xf numFmtId="3" fontId="16" fillId="4" borderId="13" xfId="8" applyNumberFormat="1" applyFont="1" applyFill="1" applyBorder="1" applyAlignment="1">
      <alignment horizontal="center"/>
    </xf>
    <xf numFmtId="164" fontId="16" fillId="2" borderId="0" xfId="8" applyNumberFormat="1" applyFont="1" applyFill="1" applyAlignment="1">
      <alignment horizontal="left" vertical="center"/>
    </xf>
    <xf numFmtId="3" fontId="16" fillId="4" borderId="7" xfId="8" applyNumberFormat="1" applyFont="1" applyFill="1" applyBorder="1" applyAlignment="1">
      <alignment horizontal="center"/>
    </xf>
    <xf numFmtId="3" fontId="16" fillId="4" borderId="3" xfId="8" applyNumberFormat="1" applyFont="1" applyFill="1" applyBorder="1" applyAlignment="1">
      <alignment horizontal="center"/>
    </xf>
    <xf numFmtId="3" fontId="16" fillId="2" borderId="3" xfId="8" applyNumberFormat="1" applyFont="1" applyFill="1" applyBorder="1" applyAlignment="1">
      <alignment horizontal="center"/>
    </xf>
    <xf numFmtId="3" fontId="16" fillId="2" borderId="7" xfId="8" applyNumberFormat="1" applyFont="1" applyFill="1" applyBorder="1" applyAlignment="1">
      <alignment horizontal="center"/>
    </xf>
    <xf numFmtId="3" fontId="16" fillId="4" borderId="12" xfId="8" applyNumberFormat="1" applyFont="1" applyFill="1" applyBorder="1" applyAlignment="1">
      <alignment horizontal="center"/>
    </xf>
    <xf numFmtId="164" fontId="16" fillId="2" borderId="3" xfId="8" applyNumberFormat="1" applyFont="1" applyFill="1" applyBorder="1" applyAlignment="1">
      <alignment horizontal="left" vertical="center"/>
    </xf>
    <xf numFmtId="0" fontId="5" fillId="4" borderId="2" xfId="8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 wrapText="1"/>
    </xf>
    <xf numFmtId="0" fontId="5" fillId="2" borderId="4" xfId="8" applyFont="1" applyFill="1" applyBorder="1" applyAlignment="1">
      <alignment horizontal="center" vertical="center" wrapText="1"/>
    </xf>
    <xf numFmtId="0" fontId="4" fillId="2" borderId="0" xfId="8" applyFont="1" applyFill="1"/>
    <xf numFmtId="0" fontId="6" fillId="2" borderId="0" xfId="8" applyFont="1" applyFill="1"/>
    <xf numFmtId="0" fontId="5" fillId="2" borderId="0" xfId="8" applyFont="1" applyFill="1"/>
    <xf numFmtId="3" fontId="16" fillId="4" borderId="2" xfId="8" applyNumberFormat="1" applyFont="1" applyFill="1" applyBorder="1" applyAlignment="1">
      <alignment horizontal="center"/>
    </xf>
    <xf numFmtId="164" fontId="5" fillId="4" borderId="0" xfId="8" applyNumberFormat="1" applyFont="1" applyFill="1" applyAlignment="1">
      <alignment horizontal="left" vertical="center"/>
    </xf>
    <xf numFmtId="3" fontId="16" fillId="0" borderId="0" xfId="8" applyNumberFormat="1" applyFont="1" applyAlignment="1">
      <alignment horizontal="center"/>
    </xf>
    <xf numFmtId="164" fontId="4" fillId="2" borderId="0" xfId="8" applyNumberFormat="1" applyFont="1" applyFill="1" applyAlignment="1">
      <alignment horizontal="left" vertical="center"/>
    </xf>
    <xf numFmtId="3" fontId="16" fillId="0" borderId="3" xfId="8" applyNumberFormat="1" applyFont="1" applyBorder="1" applyAlignment="1">
      <alignment horizontal="center"/>
    </xf>
    <xf numFmtId="164" fontId="4" fillId="2" borderId="3" xfId="8" applyNumberFormat="1" applyFont="1" applyFill="1" applyBorder="1" applyAlignment="1">
      <alignment horizontal="left" vertical="center"/>
    </xf>
    <xf numFmtId="3" fontId="7" fillId="0" borderId="4" xfId="8" applyNumberFormat="1" applyFont="1" applyBorder="1" applyAlignment="1">
      <alignment horizontal="center" vertical="center" wrapText="1"/>
    </xf>
    <xf numFmtId="3" fontId="7" fillId="0" borderId="2" xfId="8" applyNumberFormat="1" applyFont="1" applyBorder="1" applyAlignment="1">
      <alignment horizontal="center" vertical="center" wrapText="1"/>
    </xf>
    <xf numFmtId="3" fontId="16" fillId="4" borderId="0" xfId="8" applyNumberFormat="1" applyFont="1" applyFill="1" applyAlignment="1">
      <alignment horizontal="center" vertical="center"/>
    </xf>
    <xf numFmtId="3" fontId="16" fillId="0" borderId="5" xfId="8" applyNumberFormat="1" applyFont="1" applyBorder="1" applyAlignment="1">
      <alignment horizontal="center" vertical="center"/>
    </xf>
    <xf numFmtId="167" fontId="4" fillId="2" borderId="0" xfId="8" applyNumberFormat="1" applyFont="1" applyFill="1" applyAlignment="1">
      <alignment horizontal="center" vertical="center"/>
    </xf>
    <xf numFmtId="3" fontId="16" fillId="0" borderId="0" xfId="8" applyNumberFormat="1" applyFont="1" applyAlignment="1">
      <alignment horizontal="center" vertical="center"/>
    </xf>
    <xf numFmtId="167" fontId="4" fillId="2" borderId="0" xfId="8" applyNumberFormat="1" applyFont="1" applyFill="1" applyAlignment="1">
      <alignment horizontal="left" vertical="center"/>
    </xf>
    <xf numFmtId="0" fontId="4" fillId="2" borderId="0" xfId="8" applyNumberFormat="1" applyFont="1" applyFill="1" applyAlignment="1">
      <alignment horizontal="center" vertical="center"/>
    </xf>
    <xf numFmtId="3" fontId="4" fillId="0" borderId="0" xfId="8" applyNumberFormat="1" applyFont="1" applyAlignment="1">
      <alignment horizontal="center"/>
    </xf>
    <xf numFmtId="3" fontId="4" fillId="0" borderId="1" xfId="8" applyNumberFormat="1" applyFont="1" applyBorder="1" applyAlignment="1">
      <alignment horizontal="center"/>
    </xf>
    <xf numFmtId="167" fontId="4" fillId="2" borderId="1" xfId="8" applyNumberFormat="1" applyFont="1" applyFill="1" applyBorder="1" applyAlignment="1">
      <alignment horizontal="left" vertical="center"/>
    </xf>
    <xf numFmtId="3" fontId="4" fillId="0" borderId="3" xfId="8" applyNumberFormat="1" applyFont="1" applyBorder="1" applyAlignment="1">
      <alignment horizontal="center"/>
    </xf>
    <xf numFmtId="167" fontId="4" fillId="2" borderId="3" xfId="8" applyNumberFormat="1" applyFont="1" applyFill="1" applyBorder="1" applyAlignment="1">
      <alignment horizontal="left" vertical="center"/>
    </xf>
    <xf numFmtId="167" fontId="5" fillId="2" borderId="2" xfId="8" applyNumberFormat="1" applyFont="1" applyFill="1" applyBorder="1" applyAlignment="1">
      <alignment horizontal="center" vertical="center" wrapText="1"/>
    </xf>
    <xf numFmtId="3" fontId="5" fillId="2" borderId="2" xfId="9" applyNumberFormat="1" applyFont="1" applyFill="1" applyBorder="1" applyAlignment="1">
      <alignment horizontal="center"/>
    </xf>
    <xf numFmtId="3" fontId="4" fillId="2" borderId="0" xfId="9" applyNumberFormat="1" applyFont="1" applyFill="1" applyAlignment="1">
      <alignment horizontal="center"/>
    </xf>
    <xf numFmtId="164" fontId="4" fillId="2" borderId="0" xfId="9" applyNumberFormat="1" applyFont="1" applyFill="1" applyAlignment="1">
      <alignment horizontal="left" vertical="center"/>
    </xf>
    <xf numFmtId="164" fontId="4" fillId="2" borderId="0" xfId="9" applyNumberFormat="1" applyFont="1" applyFill="1" applyAlignment="1">
      <alignment horizontal="center" vertical="center"/>
    </xf>
    <xf numFmtId="0" fontId="5" fillId="2" borderId="2" xfId="9" applyFont="1" applyFill="1" applyBorder="1" applyAlignment="1">
      <alignment horizontal="center" vertical="center" wrapText="1"/>
    </xf>
    <xf numFmtId="0" fontId="2" fillId="2" borderId="0" xfId="9" applyFill="1"/>
    <xf numFmtId="0" fontId="4" fillId="2" borderId="0" xfId="9" applyFont="1" applyFill="1"/>
    <xf numFmtId="0" fontId="5" fillId="2" borderId="0" xfId="9" applyFont="1" applyFill="1"/>
    <xf numFmtId="0" fontId="6" fillId="2" borderId="0" xfId="9" applyFont="1" applyFill="1"/>
    <xf numFmtId="0" fontId="14" fillId="2" borderId="0" xfId="9" applyFont="1" applyFill="1"/>
    <xf numFmtId="0" fontId="12" fillId="2" borderId="0" xfId="9" applyFont="1" applyFill="1"/>
    <xf numFmtId="0" fontId="18" fillId="0" borderId="0" xfId="0" applyFont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3" borderId="0" xfId="9" applyFont="1" applyFill="1"/>
    <xf numFmtId="0" fontId="4" fillId="3" borderId="0" xfId="9" applyFont="1" applyFill="1"/>
    <xf numFmtId="0" fontId="7" fillId="0" borderId="0" xfId="0" applyFont="1" applyBorder="1" applyAlignment="1">
      <alignment horizontal="center" vertical="center"/>
    </xf>
    <xf numFmtId="9" fontId="4" fillId="2" borderId="3" xfId="2" applyFont="1" applyFill="1" applyBorder="1" applyAlignment="1">
      <alignment horizontal="center"/>
    </xf>
    <xf numFmtId="9" fontId="4" fillId="2" borderId="0" xfId="2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9" fontId="5" fillId="2" borderId="2" xfId="2" applyFont="1" applyFill="1" applyBorder="1" applyAlignment="1">
      <alignment horizontal="center"/>
    </xf>
    <xf numFmtId="3" fontId="5" fillId="2" borderId="2" xfId="11" applyNumberFormat="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left" vertical="center" wrapText="1"/>
    </xf>
    <xf numFmtId="3" fontId="4" fillId="2" borderId="0" xfId="11" applyNumberFormat="1" applyFont="1" applyFill="1" applyBorder="1" applyAlignment="1">
      <alignment horizontal="center"/>
    </xf>
    <xf numFmtId="164" fontId="4" fillId="2" borderId="0" xfId="11" applyNumberFormat="1" applyFont="1" applyFill="1" applyBorder="1" applyAlignment="1">
      <alignment horizontal="left" vertical="center"/>
    </xf>
    <xf numFmtId="3" fontId="4" fillId="2" borderId="3" xfId="11" applyNumberFormat="1" applyFont="1" applyFill="1" applyBorder="1" applyAlignment="1">
      <alignment horizontal="center"/>
    </xf>
    <xf numFmtId="164" fontId="4" fillId="2" borderId="3" xfId="11" applyNumberFormat="1" applyFont="1" applyFill="1" applyBorder="1" applyAlignment="1">
      <alignment horizontal="left" vertical="center"/>
    </xf>
    <xf numFmtId="3" fontId="4" fillId="2" borderId="1" xfId="11" applyNumberFormat="1" applyFont="1" applyFill="1" applyBorder="1" applyAlignment="1">
      <alignment horizontal="center"/>
    </xf>
    <xf numFmtId="164" fontId="4" fillId="2" borderId="1" xfId="11" applyNumberFormat="1" applyFont="1" applyFill="1" applyBorder="1" applyAlignment="1">
      <alignment horizontal="left" vertical="center"/>
    </xf>
    <xf numFmtId="3" fontId="4" fillId="2" borderId="0" xfId="11" applyNumberFormat="1" applyFont="1" applyFill="1" applyAlignment="1">
      <alignment horizontal="center"/>
    </xf>
    <xf numFmtId="0" fontId="4" fillId="2" borderId="0" xfId="11" applyFont="1" applyFill="1"/>
    <xf numFmtId="0" fontId="6" fillId="2" borderId="0" xfId="11" applyFont="1" applyFill="1"/>
    <xf numFmtId="0" fontId="5" fillId="2" borderId="0" xfId="11" applyFont="1" applyFill="1"/>
    <xf numFmtId="3" fontId="5" fillId="2" borderId="2" xfId="11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 vertical="center"/>
    </xf>
    <xf numFmtId="164" fontId="4" fillId="2" borderId="0" xfId="11" applyNumberFormat="1" applyFont="1" applyFill="1" applyAlignment="1">
      <alignment horizontal="left" vertical="center"/>
    </xf>
    <xf numFmtId="164" fontId="4" fillId="2" borderId="0" xfId="11" applyNumberFormat="1" applyFont="1" applyFill="1" applyAlignment="1">
      <alignment horizontal="center" vertical="center"/>
    </xf>
    <xf numFmtId="166" fontId="0" fillId="0" borderId="0" xfId="2" applyNumberFormat="1" applyFont="1"/>
    <xf numFmtId="168" fontId="0" fillId="0" borderId="0" xfId="0" applyNumberFormat="1"/>
    <xf numFmtId="0" fontId="20" fillId="2" borderId="0" xfId="11" applyFont="1" applyFill="1"/>
    <xf numFmtId="165" fontId="4" fillId="2" borderId="0" xfId="11" applyNumberFormat="1" applyFont="1" applyFill="1" applyAlignment="1">
      <alignment horizontal="center" vertical="center"/>
    </xf>
    <xf numFmtId="9" fontId="5" fillId="2" borderId="8" xfId="2" applyFont="1" applyFill="1" applyBorder="1" applyAlignment="1">
      <alignment horizontal="center"/>
    </xf>
    <xf numFmtId="9" fontId="5" fillId="2" borderId="4" xfId="2" applyFont="1" applyFill="1" applyBorder="1" applyAlignment="1">
      <alignment horizontal="center"/>
    </xf>
    <xf numFmtId="0" fontId="5" fillId="2" borderId="2" xfId="11" applyFont="1" applyFill="1" applyBorder="1" applyAlignment="1">
      <alignment vertical="center" wrapText="1"/>
    </xf>
    <xf numFmtId="9" fontId="4" fillId="2" borderId="11" xfId="2" applyFont="1" applyFill="1" applyBorder="1" applyAlignment="1">
      <alignment horizontal="center"/>
    </xf>
    <xf numFmtId="9" fontId="4" fillId="2" borderId="6" xfId="2" applyFont="1" applyFill="1" applyBorder="1" applyAlignment="1">
      <alignment horizontal="center"/>
    </xf>
    <xf numFmtId="9" fontId="4" fillId="2" borderId="9" xfId="2" applyFont="1" applyFill="1" applyBorder="1" applyAlignment="1">
      <alignment horizontal="center"/>
    </xf>
    <xf numFmtId="9" fontId="4" fillId="2" borderId="5" xfId="2" applyFont="1" applyFill="1" applyBorder="1" applyAlignment="1">
      <alignment horizontal="center"/>
    </xf>
    <xf numFmtId="9" fontId="4" fillId="2" borderId="10" xfId="2" applyFont="1" applyFill="1" applyBorder="1" applyAlignment="1">
      <alignment horizontal="center"/>
    </xf>
    <xf numFmtId="9" fontId="4" fillId="2" borderId="7" xfId="2" applyFont="1" applyFill="1" applyBorder="1" applyAlignment="1">
      <alignment horizontal="center"/>
    </xf>
    <xf numFmtId="3" fontId="5" fillId="2" borderId="8" xfId="11" applyNumberFormat="1" applyFont="1" applyFill="1" applyBorder="1" applyAlignment="1">
      <alignment horizontal="center" vertical="center" wrapText="1"/>
    </xf>
    <xf numFmtId="3" fontId="5" fillId="2" borderId="4" xfId="11" applyNumberFormat="1" applyFont="1" applyFill="1" applyBorder="1" applyAlignment="1">
      <alignment horizontal="center" vertical="center" wrapText="1"/>
    </xf>
    <xf numFmtId="3" fontId="4" fillId="2" borderId="11" xfId="11" applyNumberFormat="1" applyFont="1" applyFill="1" applyBorder="1" applyAlignment="1">
      <alignment horizontal="center"/>
    </xf>
    <xf numFmtId="3" fontId="4" fillId="2" borderId="6" xfId="11" applyNumberFormat="1" applyFont="1" applyFill="1" applyBorder="1" applyAlignment="1">
      <alignment horizontal="center"/>
    </xf>
    <xf numFmtId="3" fontId="4" fillId="2" borderId="5" xfId="11" applyNumberFormat="1" applyFont="1" applyFill="1" applyBorder="1" applyAlignment="1">
      <alignment horizontal="center"/>
    </xf>
    <xf numFmtId="3" fontId="4" fillId="2" borderId="9" xfId="11" applyNumberFormat="1" applyFont="1" applyFill="1" applyBorder="1" applyAlignment="1">
      <alignment horizontal="center"/>
    </xf>
    <xf numFmtId="3" fontId="4" fillId="2" borderId="10" xfId="11" applyNumberFormat="1" applyFont="1" applyFill="1" applyBorder="1" applyAlignment="1">
      <alignment horizontal="center"/>
    </xf>
    <xf numFmtId="3" fontId="4" fillId="2" borderId="7" xfId="11" applyNumberFormat="1" applyFont="1" applyFill="1" applyBorder="1" applyAlignment="1">
      <alignment horizontal="center"/>
    </xf>
    <xf numFmtId="0" fontId="0" fillId="0" borderId="0" xfId="0" applyBorder="1"/>
    <xf numFmtId="9" fontId="4" fillId="2" borderId="2" xfId="2" applyFont="1" applyFill="1" applyBorder="1" applyAlignment="1">
      <alignment horizontal="center" vertical="center"/>
    </xf>
    <xf numFmtId="9" fontId="4" fillId="2" borderId="4" xfId="2" applyFont="1" applyFill="1" applyBorder="1" applyAlignment="1">
      <alignment horizontal="center" vertical="center"/>
    </xf>
    <xf numFmtId="3" fontId="4" fillId="2" borderId="2" xfId="11" applyNumberFormat="1" applyFont="1" applyFill="1" applyBorder="1" applyAlignment="1">
      <alignment horizontal="center" vertical="center"/>
    </xf>
    <xf numFmtId="3" fontId="4" fillId="2" borderId="1" xfId="11" applyNumberFormat="1" applyFont="1" applyFill="1" applyBorder="1" applyAlignment="1">
      <alignment horizontal="center" vertical="center"/>
    </xf>
    <xf numFmtId="9" fontId="4" fillId="2" borderId="1" xfId="2" applyFont="1" applyFill="1" applyBorder="1" applyAlignment="1">
      <alignment horizontal="center" vertical="center"/>
    </xf>
    <xf numFmtId="9" fontId="4" fillId="2" borderId="6" xfId="2" applyFont="1" applyFill="1" applyBorder="1" applyAlignment="1">
      <alignment horizontal="center" vertical="center"/>
    </xf>
    <xf numFmtId="9" fontId="4" fillId="2" borderId="3" xfId="2" applyFont="1" applyFill="1" applyBorder="1" applyAlignment="1">
      <alignment horizontal="center" vertical="center"/>
    </xf>
    <xf numFmtId="9" fontId="4" fillId="2" borderId="7" xfId="2" applyFont="1" applyFill="1" applyBorder="1" applyAlignment="1">
      <alignment horizontal="center" vertical="center"/>
    </xf>
    <xf numFmtId="3" fontId="4" fillId="2" borderId="3" xfId="11" applyNumberFormat="1" applyFont="1" applyFill="1" applyBorder="1" applyAlignment="1">
      <alignment horizontal="center" vertical="center"/>
    </xf>
    <xf numFmtId="9" fontId="4" fillId="2" borderId="0" xfId="2" applyFont="1" applyFill="1" applyBorder="1" applyAlignment="1">
      <alignment horizontal="center" vertical="center"/>
    </xf>
    <xf numFmtId="9" fontId="4" fillId="2" borderId="5" xfId="2" applyFont="1" applyFill="1" applyBorder="1" applyAlignment="1">
      <alignment horizontal="center" vertical="center"/>
    </xf>
    <xf numFmtId="3" fontId="4" fillId="2" borderId="0" xfId="11" applyNumberFormat="1" applyFont="1" applyFill="1" applyBorder="1" applyAlignment="1">
      <alignment horizontal="center" vertical="center"/>
    </xf>
    <xf numFmtId="0" fontId="0" fillId="3" borderId="0" xfId="0" applyFill="1"/>
    <xf numFmtId="0" fontId="10" fillId="3" borderId="0" xfId="0" applyFont="1" applyFill="1"/>
    <xf numFmtId="0" fontId="4" fillId="2" borderId="0" xfId="12" applyFont="1" applyFill="1"/>
    <xf numFmtId="0" fontId="6" fillId="2" borderId="0" xfId="12" applyFont="1" applyFill="1"/>
    <xf numFmtId="0" fontId="5" fillId="2" borderId="0" xfId="12" applyFont="1" applyFill="1"/>
    <xf numFmtId="0" fontId="21" fillId="0" borderId="0" xfId="0" applyFont="1"/>
    <xf numFmtId="0" fontId="4" fillId="0" borderId="0" xfId="12" applyFont="1"/>
    <xf numFmtId="164" fontId="4" fillId="2" borderId="0" xfId="12" applyNumberFormat="1" applyFont="1" applyFill="1" applyAlignment="1">
      <alignment horizontal="center" vertical="center"/>
    </xf>
    <xf numFmtId="167" fontId="5" fillId="2" borderId="2" xfId="9" applyNumberFormat="1" applyFont="1" applyFill="1" applyBorder="1" applyAlignment="1">
      <alignment horizontal="center" vertical="center" wrapText="1"/>
    </xf>
    <xf numFmtId="9" fontId="4" fillId="2" borderId="0" xfId="10" applyFont="1" applyFill="1" applyBorder="1" applyAlignment="1">
      <alignment horizontal="center"/>
    </xf>
    <xf numFmtId="9" fontId="4" fillId="2" borderId="2" xfId="10" applyFont="1" applyFill="1" applyBorder="1" applyAlignment="1">
      <alignment horizontal="center"/>
    </xf>
    <xf numFmtId="9" fontId="5" fillId="2" borderId="2" xfId="10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9" fontId="5" fillId="2" borderId="4" xfId="10" applyFont="1" applyFill="1" applyBorder="1" applyAlignment="1">
      <alignment horizontal="center" vertical="center" wrapText="1"/>
    </xf>
    <xf numFmtId="0" fontId="4" fillId="0" borderId="0" xfId="3" applyFont="1"/>
    <xf numFmtId="3" fontId="4" fillId="0" borderId="0" xfId="3" applyNumberFormat="1" applyFont="1"/>
    <xf numFmtId="0" fontId="5" fillId="0" borderId="14" xfId="3" applyFont="1" applyBorder="1"/>
    <xf numFmtId="3" fontId="5" fillId="0" borderId="14" xfId="3" applyNumberFormat="1" applyFont="1" applyBorder="1"/>
    <xf numFmtId="20" fontId="5" fillId="2" borderId="9" xfId="9" applyNumberFormat="1" applyFont="1" applyFill="1" applyBorder="1" applyAlignment="1">
      <alignment horizontal="center" vertical="center"/>
    </xf>
    <xf numFmtId="20" fontId="5" fillId="2" borderId="11" xfId="9" applyNumberFormat="1" applyFont="1" applyFill="1" applyBorder="1" applyAlignment="1">
      <alignment horizontal="center" vertical="center"/>
    </xf>
    <xf numFmtId="9" fontId="4" fillId="2" borderId="0" xfId="10" applyFont="1" applyFill="1" applyAlignment="1">
      <alignment horizontal="center" vertical="center"/>
    </xf>
    <xf numFmtId="9" fontId="4" fillId="2" borderId="5" xfId="10" applyFont="1" applyFill="1" applyBorder="1" applyAlignment="1">
      <alignment horizontal="center" vertical="center"/>
    </xf>
    <xf numFmtId="9" fontId="4" fillId="2" borderId="0" xfId="10" applyFont="1" applyFill="1" applyBorder="1" applyAlignment="1">
      <alignment horizontal="center" vertical="center"/>
    </xf>
    <xf numFmtId="165" fontId="4" fillId="2" borderId="0" xfId="3" applyNumberFormat="1" applyFont="1" applyFill="1" applyAlignment="1">
      <alignment horizontal="center" vertical="center"/>
    </xf>
    <xf numFmtId="165" fontId="4" fillId="2" borderId="3" xfId="8" applyNumberFormat="1" applyFont="1" applyFill="1" applyBorder="1" applyAlignment="1">
      <alignment horizontal="center" vertical="center"/>
    </xf>
    <xf numFmtId="165" fontId="4" fillId="2" borderId="0" xfId="8" applyNumberFormat="1" applyFont="1" applyFill="1" applyAlignment="1">
      <alignment horizontal="center" vertical="center"/>
    </xf>
    <xf numFmtId="165" fontId="4" fillId="2" borderId="1" xfId="8" applyNumberFormat="1" applyFont="1" applyFill="1" applyBorder="1" applyAlignment="1">
      <alignment horizontal="center" vertical="center"/>
    </xf>
    <xf numFmtId="1" fontId="12" fillId="2" borderId="0" xfId="3" applyNumberFormat="1" applyFont="1" applyFill="1" applyAlignment="1">
      <alignment horizontal="center" vertical="center"/>
    </xf>
    <xf numFmtId="164" fontId="12" fillId="2" borderId="0" xfId="3" applyNumberFormat="1" applyFont="1" applyFill="1" applyAlignment="1">
      <alignment horizontal="left" vertical="center"/>
    </xf>
    <xf numFmtId="0" fontId="4" fillId="2" borderId="0" xfId="9" applyFont="1" applyFill="1" applyBorder="1"/>
    <xf numFmtId="0" fontId="5" fillId="2" borderId="1" xfId="3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0" fontId="13" fillId="2" borderId="4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4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0" fontId="5" fillId="2" borderId="3" xfId="1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9" fontId="4" fillId="2" borderId="7" xfId="2" applyNumberFormat="1" applyFont="1" applyFill="1" applyBorder="1" applyAlignment="1">
      <alignment horizontal="center"/>
    </xf>
    <xf numFmtId="9" fontId="4" fillId="2" borderId="3" xfId="2" applyNumberFormat="1" applyFont="1" applyFill="1" applyBorder="1" applyAlignment="1">
      <alignment horizontal="center"/>
    </xf>
    <xf numFmtId="9" fontId="4" fillId="2" borderId="10" xfId="2" applyNumberFormat="1" applyFont="1" applyFill="1" applyBorder="1" applyAlignment="1">
      <alignment horizontal="center"/>
    </xf>
    <xf numFmtId="9" fontId="4" fillId="2" borderId="5" xfId="2" applyNumberFormat="1" applyFont="1" applyFill="1" applyBorder="1" applyAlignment="1">
      <alignment horizontal="center"/>
    </xf>
    <xf numFmtId="9" fontId="4" fillId="2" borderId="0" xfId="2" applyNumberFormat="1" applyFont="1" applyFill="1" applyBorder="1" applyAlignment="1">
      <alignment horizontal="center"/>
    </xf>
    <xf numFmtId="9" fontId="4" fillId="2" borderId="9" xfId="2" applyNumberFormat="1" applyFont="1" applyFill="1" applyBorder="1" applyAlignment="1">
      <alignment horizontal="center"/>
    </xf>
    <xf numFmtId="3" fontId="4" fillId="2" borderId="10" xfId="11" applyNumberFormat="1" applyFont="1" applyFill="1" applyBorder="1" applyAlignment="1">
      <alignment horizontal="center" vertical="center"/>
    </xf>
    <xf numFmtId="3" fontId="4" fillId="2" borderId="9" xfId="11" applyNumberFormat="1" applyFont="1" applyFill="1" applyBorder="1" applyAlignment="1">
      <alignment horizontal="center" vertical="center"/>
    </xf>
    <xf numFmtId="164" fontId="4" fillId="2" borderId="3" xfId="3" applyNumberFormat="1" applyFont="1" applyFill="1" applyBorder="1" applyAlignment="1">
      <alignment horizontal="left" vertical="center"/>
    </xf>
    <xf numFmtId="169" fontId="4" fillId="2" borderId="3" xfId="3" applyNumberFormat="1" applyFont="1" applyFill="1" applyBorder="1" applyAlignment="1">
      <alignment horizontal="center"/>
    </xf>
    <xf numFmtId="169" fontId="4" fillId="2" borderId="0" xfId="3" applyNumberFormat="1" applyFont="1" applyFill="1" applyAlignment="1">
      <alignment horizontal="center"/>
    </xf>
    <xf numFmtId="169" fontId="4" fillId="0" borderId="0" xfId="3" applyNumberFormat="1" applyFont="1" applyFill="1" applyAlignment="1">
      <alignment horizontal="center"/>
    </xf>
    <xf numFmtId="0" fontId="26" fillId="3" borderId="0" xfId="0" applyFont="1" applyFill="1"/>
    <xf numFmtId="0" fontId="13" fillId="0" borderId="2" xfId="3" applyFont="1" applyFill="1" applyBorder="1" applyAlignment="1">
      <alignment horizontal="center" vertical="center" wrapText="1"/>
    </xf>
    <xf numFmtId="20" fontId="13" fillId="2" borderId="2" xfId="3" applyNumberFormat="1" applyFont="1" applyFill="1" applyBorder="1" applyAlignment="1">
      <alignment horizontal="center" vertical="center" wrapText="1"/>
    </xf>
    <xf numFmtId="1" fontId="12" fillId="0" borderId="0" xfId="3" applyNumberFormat="1" applyFont="1" applyFill="1" applyAlignment="1">
      <alignment horizontal="center" vertical="center"/>
    </xf>
    <xf numFmtId="3" fontId="12" fillId="7" borderId="0" xfId="3" applyNumberFormat="1" applyFont="1" applyFill="1" applyAlignment="1">
      <alignment horizontal="center"/>
    </xf>
    <xf numFmtId="3" fontId="12" fillId="6" borderId="0" xfId="3" applyNumberFormat="1" applyFont="1" applyFill="1" applyAlignment="1">
      <alignment horizontal="center"/>
    </xf>
    <xf numFmtId="3" fontId="12" fillId="5" borderId="0" xfId="3" applyNumberFormat="1" applyFont="1" applyFill="1" applyAlignment="1">
      <alignment horizontal="center"/>
    </xf>
    <xf numFmtId="3" fontId="12" fillId="8" borderId="0" xfId="3" applyNumberFormat="1" applyFont="1" applyFill="1" applyAlignment="1">
      <alignment horizontal="center"/>
    </xf>
    <xf numFmtId="164" fontId="12" fillId="0" borderId="0" xfId="3" applyNumberFormat="1" applyFont="1" applyFill="1" applyAlignment="1">
      <alignment horizontal="left" vertical="center"/>
    </xf>
    <xf numFmtId="3" fontId="4" fillId="2" borderId="6" xfId="3" applyNumberFormat="1" applyFont="1" applyFill="1" applyBorder="1" applyAlignment="1">
      <alignment horizontal="center"/>
    </xf>
    <xf numFmtId="3" fontId="4" fillId="2" borderId="4" xfId="3" applyNumberFormat="1" applyFont="1" applyFill="1" applyBorder="1" applyAlignment="1">
      <alignment horizontal="center"/>
    </xf>
    <xf numFmtId="169" fontId="4" fillId="2" borderId="5" xfId="3" applyNumberFormat="1" applyFont="1" applyFill="1" applyBorder="1" applyAlignment="1">
      <alignment horizontal="center"/>
    </xf>
    <xf numFmtId="164" fontId="4" fillId="2" borderId="0" xfId="3" applyNumberFormat="1" applyFont="1" applyFill="1" applyAlignment="1">
      <alignment horizontal="right" vertical="center"/>
    </xf>
    <xf numFmtId="169" fontId="5" fillId="2" borderId="4" xfId="3" applyNumberFormat="1" applyFont="1" applyFill="1" applyBorder="1" applyAlignment="1">
      <alignment horizontal="center" vertical="center" wrapText="1"/>
    </xf>
    <xf numFmtId="0" fontId="5" fillId="2" borderId="7" xfId="3" applyFont="1" applyFill="1" applyBorder="1" applyAlignment="1">
      <alignment horizontal="center" vertical="center" wrapText="1"/>
    </xf>
    <xf numFmtId="169" fontId="4" fillId="2" borderId="7" xfId="3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7" fillId="0" borderId="1" xfId="0" applyFont="1" applyBorder="1" applyAlignment="1">
      <alignment horizontal="center" vertical="center"/>
    </xf>
    <xf numFmtId="164" fontId="4" fillId="2" borderId="3" xfId="11" applyNumberFormat="1" applyFont="1" applyFill="1" applyBorder="1" applyAlignment="1">
      <alignment horizontal="center" vertical="center"/>
    </xf>
    <xf numFmtId="164" fontId="4" fillId="2" borderId="1" xfId="11" applyNumberFormat="1" applyFont="1" applyFill="1" applyBorder="1" applyAlignment="1">
      <alignment horizontal="center" vertical="center"/>
    </xf>
    <xf numFmtId="0" fontId="5" fillId="2" borderId="2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/>
    </xf>
    <xf numFmtId="0" fontId="5" fillId="2" borderId="4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0" fontId="5" fillId="2" borderId="3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164" fontId="5" fillId="2" borderId="3" xfId="11" applyNumberFormat="1" applyFont="1" applyFill="1" applyBorder="1" applyAlignment="1">
      <alignment horizontal="left" vertical="center"/>
    </xf>
    <xf numFmtId="164" fontId="5" fillId="2" borderId="0" xfId="11" applyNumberFormat="1" applyFont="1" applyFill="1" applyBorder="1" applyAlignment="1">
      <alignment horizontal="left" vertical="center"/>
    </xf>
    <xf numFmtId="164" fontId="5" fillId="2" borderId="1" xfId="11" applyNumberFormat="1" applyFont="1" applyFill="1" applyBorder="1" applyAlignment="1">
      <alignment horizontal="left" vertical="center"/>
    </xf>
    <xf numFmtId="0" fontId="5" fillId="2" borderId="1" xfId="9" applyFont="1" applyFill="1" applyBorder="1" applyAlignment="1">
      <alignment horizontal="center"/>
    </xf>
    <xf numFmtId="0" fontId="5" fillId="2" borderId="2" xfId="9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 vertical="center"/>
    </xf>
    <xf numFmtId="0" fontId="5" fillId="2" borderId="3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 wrapText="1"/>
    </xf>
    <xf numFmtId="0" fontId="7" fillId="2" borderId="1" xfId="9" applyFont="1" applyFill="1" applyBorder="1" applyAlignment="1">
      <alignment horizontal="center"/>
    </xf>
    <xf numFmtId="0" fontId="5" fillId="2" borderId="3" xfId="9" applyFont="1" applyFill="1" applyBorder="1" applyAlignment="1">
      <alignment horizontal="center" vertical="center"/>
    </xf>
    <xf numFmtId="0" fontId="5" fillId="2" borderId="0" xfId="9" applyFont="1" applyFill="1" applyAlignment="1">
      <alignment horizontal="center" vertical="center"/>
    </xf>
    <xf numFmtId="0" fontId="5" fillId="2" borderId="0" xfId="9" applyFont="1" applyFill="1" applyBorder="1" applyAlignment="1">
      <alignment horizontal="center" vertical="center"/>
    </xf>
    <xf numFmtId="0" fontId="5" fillId="2" borderId="2" xfId="9" applyFont="1" applyFill="1" applyBorder="1" applyAlignment="1">
      <alignment horizontal="center" vertical="center"/>
    </xf>
    <xf numFmtId="0" fontId="5" fillId="2" borderId="1" xfId="9" applyFont="1" applyFill="1" applyBorder="1" applyAlignment="1">
      <alignment horizontal="center" vertical="center"/>
    </xf>
    <xf numFmtId="0" fontId="7" fillId="2" borderId="0" xfId="9" applyFont="1" applyFill="1" applyBorder="1" applyAlignment="1">
      <alignment horizontal="center" vertical="center"/>
    </xf>
    <xf numFmtId="167" fontId="5" fillId="2" borderId="10" xfId="9" applyNumberFormat="1" applyFont="1" applyFill="1" applyBorder="1" applyAlignment="1">
      <alignment horizontal="center" vertical="center" wrapText="1"/>
    </xf>
    <xf numFmtId="167" fontId="5" fillId="2" borderId="11" xfId="9" applyNumberFormat="1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0" fontId="5" fillId="3" borderId="0" xfId="3" applyFont="1" applyFill="1" applyAlignment="1">
      <alignment horizontal="left" vertical="center"/>
    </xf>
    <xf numFmtId="167" fontId="5" fillId="2" borderId="8" xfId="9" applyNumberFormat="1" applyFont="1" applyFill="1" applyBorder="1" applyAlignment="1">
      <alignment horizontal="center" vertical="center" wrapText="1"/>
    </xf>
    <xf numFmtId="165" fontId="10" fillId="0" borderId="3" xfId="3" applyNumberFormat="1" applyFont="1" applyBorder="1" applyAlignment="1">
      <alignment horizontal="center" vertical="center" wrapText="1"/>
    </xf>
    <xf numFmtId="165" fontId="10" fillId="0" borderId="1" xfId="3" applyNumberFormat="1" applyFont="1" applyBorder="1" applyAlignment="1">
      <alignment horizontal="center" vertical="center" wrapText="1"/>
    </xf>
    <xf numFmtId="0" fontId="23" fillId="3" borderId="16" xfId="3" applyFont="1" applyFill="1" applyBorder="1" applyAlignment="1">
      <alignment horizontal="center" vertical="center" textRotation="90" wrapText="1"/>
    </xf>
    <xf numFmtId="0" fontId="23" fillId="3" borderId="0" xfId="3" applyFont="1" applyFill="1" applyAlignment="1">
      <alignment horizontal="center" vertical="center" textRotation="90" wrapText="1"/>
    </xf>
    <xf numFmtId="0" fontId="23" fillId="3" borderId="15" xfId="3" applyFont="1" applyFill="1" applyBorder="1" applyAlignment="1">
      <alignment horizontal="center" vertical="center" textRotation="90" wrapText="1"/>
    </xf>
    <xf numFmtId="0" fontId="23" fillId="3" borderId="16" xfId="3" applyFont="1" applyFill="1" applyBorder="1" applyAlignment="1">
      <alignment horizontal="center" vertical="center" textRotation="90"/>
    </xf>
    <xf numFmtId="0" fontId="23" fillId="3" borderId="0" xfId="3" applyFont="1" applyFill="1" applyAlignment="1">
      <alignment horizontal="center" vertical="center" textRotation="90"/>
    </xf>
    <xf numFmtId="0" fontId="23" fillId="3" borderId="15" xfId="3" applyFont="1" applyFill="1" applyBorder="1" applyAlignment="1">
      <alignment horizontal="center" vertical="center" textRotation="90"/>
    </xf>
    <xf numFmtId="0" fontId="5" fillId="2" borderId="2" xfId="3" applyFont="1" applyFill="1" applyBorder="1" applyAlignment="1">
      <alignment horizontal="center"/>
    </xf>
    <xf numFmtId="0" fontId="13" fillId="3" borderId="3" xfId="3" applyFont="1" applyFill="1" applyBorder="1" applyAlignment="1">
      <alignment horizontal="center" vertical="center" textRotation="90" wrapText="1"/>
    </xf>
    <xf numFmtId="0" fontId="13" fillId="3" borderId="0" xfId="3" applyFont="1" applyFill="1" applyAlignment="1">
      <alignment horizontal="center" vertical="center" textRotation="90" wrapText="1"/>
    </xf>
    <xf numFmtId="0" fontId="13" fillId="3" borderId="1" xfId="3" applyFont="1" applyFill="1" applyBorder="1" applyAlignment="1">
      <alignment horizontal="center" vertical="center" textRotation="90" wrapText="1"/>
    </xf>
    <xf numFmtId="49" fontId="13" fillId="3" borderId="0" xfId="3" applyNumberFormat="1" applyFont="1" applyFill="1" applyAlignment="1">
      <alignment horizontal="center" vertical="center" textRotation="90" wrapText="1"/>
    </xf>
    <xf numFmtId="49" fontId="13" fillId="3" borderId="1" xfId="3" applyNumberFormat="1" applyFont="1" applyFill="1" applyBorder="1" applyAlignment="1">
      <alignment horizontal="center" vertical="center" textRotation="90" wrapText="1"/>
    </xf>
    <xf numFmtId="0" fontId="5" fillId="2" borderId="4" xfId="3" applyFont="1" applyFill="1" applyBorder="1" applyAlignment="1">
      <alignment horizontal="center" vertical="center" wrapText="1"/>
    </xf>
    <xf numFmtId="0" fontId="5" fillId="2" borderId="8" xfId="3" applyFont="1" applyFill="1" applyBorder="1" applyAlignment="1">
      <alignment horizontal="center" vertical="center" wrapText="1"/>
    </xf>
    <xf numFmtId="0" fontId="5" fillId="2" borderId="10" xfId="3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wrapText="1"/>
    </xf>
    <xf numFmtId="0" fontId="24" fillId="2" borderId="0" xfId="0" applyFont="1" applyFill="1" applyAlignment="1">
      <alignment horizontal="left" wrapText="1"/>
    </xf>
    <xf numFmtId="0" fontId="5" fillId="2" borderId="1" xfId="12" applyFont="1" applyFill="1" applyBorder="1" applyAlignment="1">
      <alignment horizontal="center" vertical="center" wrapText="1"/>
    </xf>
    <xf numFmtId="0" fontId="7" fillId="2" borderId="7" xfId="8" applyFont="1" applyFill="1" applyBorder="1" applyAlignment="1">
      <alignment horizontal="center" vertical="center" wrapText="1"/>
    </xf>
    <xf numFmtId="0" fontId="7" fillId="2" borderId="6" xfId="8" applyFont="1" applyFill="1" applyBorder="1" applyAlignment="1">
      <alignment horizontal="center" vertical="center" wrapText="1"/>
    </xf>
    <xf numFmtId="0" fontId="7" fillId="2" borderId="3" xfId="8" applyFont="1" applyFill="1" applyBorder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 wrapText="1"/>
    </xf>
    <xf numFmtId="0" fontId="7" fillId="2" borderId="12" xfId="8" applyFont="1" applyFill="1" applyBorder="1" applyAlignment="1">
      <alignment horizontal="center" vertical="center" wrapText="1"/>
    </xf>
    <xf numFmtId="0" fontId="7" fillId="2" borderId="18" xfId="8" applyFont="1" applyFill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164" fontId="7" fillId="2" borderId="2" xfId="8" applyNumberFormat="1" applyFont="1" applyFill="1" applyBorder="1" applyAlignment="1">
      <alignment horizontal="center" vertical="center"/>
    </xf>
    <xf numFmtId="164" fontId="7" fillId="2" borderId="1" xfId="8" applyNumberFormat="1" applyFont="1" applyFill="1" applyBorder="1" applyAlignment="1">
      <alignment horizontal="center" vertical="center"/>
    </xf>
    <xf numFmtId="164" fontId="7" fillId="2" borderId="10" xfId="8" applyNumberFormat="1" applyFont="1" applyFill="1" applyBorder="1" applyAlignment="1">
      <alignment horizontal="center" vertical="center" textRotation="90"/>
    </xf>
    <xf numFmtId="164" fontId="7" fillId="2" borderId="9" xfId="8" applyNumberFormat="1" applyFont="1" applyFill="1" applyBorder="1" applyAlignment="1">
      <alignment horizontal="center" vertical="center" textRotation="90"/>
    </xf>
    <xf numFmtId="164" fontId="7" fillId="2" borderId="11" xfId="8" applyNumberFormat="1" applyFont="1" applyFill="1" applyBorder="1" applyAlignment="1">
      <alignment horizontal="center" vertical="center" textRotation="90"/>
    </xf>
    <xf numFmtId="164" fontId="7" fillId="2" borderId="3" xfId="8" applyNumberFormat="1" applyFont="1" applyFill="1" applyBorder="1" applyAlignment="1">
      <alignment horizontal="center" vertical="center"/>
    </xf>
    <xf numFmtId="0" fontId="5" fillId="2" borderId="2" xfId="8" applyFont="1" applyFill="1" applyBorder="1" applyAlignment="1">
      <alignment horizontal="center" vertical="center" wrapText="1"/>
    </xf>
    <xf numFmtId="0" fontId="7" fillId="2" borderId="0" xfId="8" applyFont="1" applyFill="1" applyAlignment="1">
      <alignment horizontal="center" vertical="center" wrapText="1"/>
    </xf>
    <xf numFmtId="167" fontId="17" fillId="2" borderId="3" xfId="8" applyNumberFormat="1" applyFont="1" applyFill="1" applyBorder="1" applyAlignment="1">
      <alignment horizontal="center" vertical="center" textRotation="90"/>
    </xf>
    <xf numFmtId="167" fontId="17" fillId="2" borderId="0" xfId="8" applyNumberFormat="1" applyFont="1" applyFill="1" applyAlignment="1">
      <alignment horizontal="center" vertical="center" textRotation="90"/>
    </xf>
    <xf numFmtId="167" fontId="17" fillId="2" borderId="1" xfId="8" applyNumberFormat="1" applyFont="1" applyFill="1" applyBorder="1" applyAlignment="1">
      <alignment horizontal="center" vertical="center" textRotation="90"/>
    </xf>
  </cellXfs>
  <cellStyles count="14">
    <cellStyle name="Köprü" xfId="7" builtinId="8"/>
    <cellStyle name="Normal" xfId="0" builtinId="0"/>
    <cellStyle name="Normal 2" xfId="1"/>
    <cellStyle name="Normal 2 2" xfId="3"/>
    <cellStyle name="Normal 2 2 2" xfId="9"/>
    <cellStyle name="Normal 2 2 3" xfId="12"/>
    <cellStyle name="Normal 2 3" xfId="8"/>
    <cellStyle name="Normal 2 4" xfId="11"/>
    <cellStyle name="Normal 4" xfId="4"/>
    <cellStyle name="Normal 4 2" xfId="13"/>
    <cellStyle name="Yüzde" xfId="2" builtinId="5"/>
    <cellStyle name="Yüzde 2" xfId="6"/>
    <cellStyle name="Yüzde 2 2" xfId="10"/>
    <cellStyle name="Yüzde 3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ABLO8!A1"/><Relationship Id="rId13" Type="http://schemas.openxmlformats.org/officeDocument/2006/relationships/hyperlink" Target="#TABLO10!A1"/><Relationship Id="rId18" Type="http://schemas.openxmlformats.org/officeDocument/2006/relationships/hyperlink" Target="#TABLO19!A1"/><Relationship Id="rId26" Type="http://schemas.openxmlformats.org/officeDocument/2006/relationships/hyperlink" Target="#TABLO25!A1"/><Relationship Id="rId3" Type="http://schemas.openxmlformats.org/officeDocument/2006/relationships/hyperlink" Target="#TABLO5!A1"/><Relationship Id="rId21" Type="http://schemas.openxmlformats.org/officeDocument/2006/relationships/hyperlink" Target="#TABLO20!A1"/><Relationship Id="rId7" Type="http://schemas.openxmlformats.org/officeDocument/2006/relationships/hyperlink" Target="#TABLO7!A1"/><Relationship Id="rId12" Type="http://schemas.openxmlformats.org/officeDocument/2006/relationships/hyperlink" Target="#TABLO14!A1"/><Relationship Id="rId17" Type="http://schemas.openxmlformats.org/officeDocument/2006/relationships/hyperlink" Target="#TABLO18!A1"/><Relationship Id="rId25" Type="http://schemas.openxmlformats.org/officeDocument/2006/relationships/hyperlink" Target="#TABLO28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0" Type="http://schemas.openxmlformats.org/officeDocument/2006/relationships/hyperlink" Target="#TABLO23!A1"/><Relationship Id="rId1" Type="http://schemas.openxmlformats.org/officeDocument/2006/relationships/hyperlink" Target="#TABLO1!A1"/><Relationship Id="rId6" Type="http://schemas.openxmlformats.org/officeDocument/2006/relationships/hyperlink" Target="#TABLO3!A1"/><Relationship Id="rId11" Type="http://schemas.openxmlformats.org/officeDocument/2006/relationships/hyperlink" Target="#TABLO13!A1"/><Relationship Id="rId24" Type="http://schemas.openxmlformats.org/officeDocument/2006/relationships/hyperlink" Target="#TABLO29!A1"/><Relationship Id="rId5" Type="http://schemas.openxmlformats.org/officeDocument/2006/relationships/hyperlink" Target="#TABLO4!A1"/><Relationship Id="rId15" Type="http://schemas.openxmlformats.org/officeDocument/2006/relationships/hyperlink" Target="#TABLO16!A1"/><Relationship Id="rId23" Type="http://schemas.openxmlformats.org/officeDocument/2006/relationships/hyperlink" Target="#TABLO27!A1"/><Relationship Id="rId10" Type="http://schemas.openxmlformats.org/officeDocument/2006/relationships/hyperlink" Target="#TABLO12!A1"/><Relationship Id="rId19" Type="http://schemas.openxmlformats.org/officeDocument/2006/relationships/hyperlink" Target="#TABLO22!A1"/><Relationship Id="rId4" Type="http://schemas.openxmlformats.org/officeDocument/2006/relationships/hyperlink" Target="#TABLO6!A1"/><Relationship Id="rId9" Type="http://schemas.openxmlformats.org/officeDocument/2006/relationships/hyperlink" Target="#TABLO9!A1"/><Relationship Id="rId14" Type="http://schemas.openxmlformats.org/officeDocument/2006/relationships/hyperlink" Target="#TABLO15!A1"/><Relationship Id="rId22" Type="http://schemas.openxmlformats.org/officeDocument/2006/relationships/hyperlink" Target="#TABLO26!A1"/><Relationship Id="rId27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33173</xdr:colOff>
      <xdr:row>9</xdr:row>
      <xdr:rowOff>85725</xdr:rowOff>
    </xdr:from>
    <xdr:to>
      <xdr:col>7</xdr:col>
      <xdr:colOff>36457</xdr:colOff>
      <xdr:row>23</xdr:row>
      <xdr:rowOff>155027</xdr:rowOff>
    </xdr:to>
    <xdr:grpSp>
      <xdr:nvGrpSpPr>
        <xdr:cNvPr id="18" name="Grup 17"/>
        <xdr:cNvGrpSpPr/>
      </xdr:nvGrpSpPr>
      <xdr:grpSpPr>
        <a:xfrm>
          <a:off x="33173" y="1866900"/>
          <a:ext cx="4270484" cy="2736302"/>
          <a:chOff x="42698" y="1409700"/>
          <a:chExt cx="4270484" cy="2736302"/>
        </a:xfrm>
      </xdr:grpSpPr>
      <xdr:sp macro="" textlink="">
        <xdr:nvSpPr>
          <xdr:cNvPr id="12" name="Dikdörtgen 11">
            <a:extLst>
              <a:ext uri="{FF2B5EF4-FFF2-40B4-BE49-F238E27FC236}">
                <a16:creationId xmlns:a16="http://schemas.microsoft.com/office/drawing/2014/main" id="{06BA07C4-A135-42C5-BA88-03889E6B340E}"/>
              </a:ext>
            </a:extLst>
          </xdr:cNvPr>
          <xdr:cNvSpPr/>
        </xdr:nvSpPr>
        <xdr:spPr>
          <a:xfrm>
            <a:off x="61420" y="1857375"/>
            <a:ext cx="4248149" cy="2288627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grpSp>
        <xdr:nvGrpSpPr>
          <xdr:cNvPr id="10" name="Grup 9"/>
          <xdr:cNvGrpSpPr/>
        </xdr:nvGrpSpPr>
        <xdr:grpSpPr>
          <a:xfrm>
            <a:off x="83229" y="1893373"/>
            <a:ext cx="4183971" cy="1964690"/>
            <a:chOff x="120015" y="1537335"/>
            <a:chExt cx="4185285" cy="1964690"/>
          </a:xfrm>
        </xdr:grpSpPr>
        <xdr:sp macro="" textlink="">
          <xdr:nvSpPr>
            <xdr:cNvPr id="2" name="Metin kutusu 1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29540" y="153733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Aylara Göre Ortalama Yolculuk Sayıları</a:t>
              </a:r>
            </a:p>
          </xdr:txBody>
        </xdr:sp>
        <xdr:sp macro="" textlink="">
          <xdr:nvSpPr>
            <xdr:cNvPr id="3" name="Metin kutusu 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29540" y="182880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Günlük Toplam Geçiş Adedi</a:t>
              </a:r>
            </a:p>
          </xdr:txBody>
        </xdr:sp>
        <xdr:sp macro="" textlink="">
          <xdr:nvSpPr>
            <xdr:cNvPr id="4" name="Metin kutusu 3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29540" y="267652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Yolculuk Sayıları Değişimi</a:t>
              </a:r>
            </a:p>
          </xdr:txBody>
        </xdr:sp>
        <xdr:sp macro="" textlink="">
          <xdr:nvSpPr>
            <xdr:cNvPr id="5" name="Metin kutusu 4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20015" y="2958465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Raylı Sistem Hatlarına Göre Günlük Ortalama Yolculuk Sayıları</a:t>
              </a:r>
            </a:p>
          </xdr:txBody>
        </xdr:sp>
        <xdr:sp macro="" textlink="">
          <xdr:nvSpPr>
            <xdr:cNvPr id="6" name="Metin kutusu 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29540" y="239268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Günlük Ortalama Yolculuk Sayıları</a:t>
              </a:r>
            </a:p>
          </xdr:txBody>
        </xdr:sp>
        <xdr:sp macro="" textlink="">
          <xdr:nvSpPr>
            <xdr:cNvPr id="7" name="Metin kutusu 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29540" y="211264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Yolcu Tipine Göre Günlük Yolculuk Sayıları </a:t>
              </a:r>
            </a:p>
          </xdr:txBody>
        </xdr:sp>
        <xdr:sp macro="" textlink="">
          <xdr:nvSpPr>
            <xdr:cNvPr id="8" name="Metin kutusu 7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29540" y="3234690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Aylara Göre Günlük Değişim</a:t>
              </a:r>
            </a:p>
          </xdr:txBody>
        </xdr:sp>
      </xdr:grpSp>
      <xdr:sp macro="" textlink="">
        <xdr:nvSpPr>
          <xdr:cNvPr id="11" name="Dikdörtgen 10">
            <a:extLst>
              <a:ext uri="{FF2B5EF4-FFF2-40B4-BE49-F238E27FC236}">
                <a16:creationId xmlns:a16="http://schemas.microsoft.com/office/drawing/2014/main" id="{D68F2CEE-E94E-4382-B5A3-46C9437E02F7}"/>
              </a:ext>
            </a:extLst>
          </xdr:cNvPr>
          <xdr:cNvSpPr/>
        </xdr:nvSpPr>
        <xdr:spPr>
          <a:xfrm>
            <a:off x="57148" y="1409700"/>
            <a:ext cx="4256034" cy="432435"/>
          </a:xfrm>
          <a:prstGeom prst="rect">
            <a:avLst/>
          </a:prstGeom>
          <a:solidFill>
            <a:srgbClr val="4A89DC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TOPLU</a:t>
            </a:r>
            <a:r>
              <a:rPr lang="tr-TR" sz="1600" b="1" baseline="0">
                <a:latin typeface="Arial" panose="020B0604020202020204" pitchFamily="34" charset="0"/>
                <a:cs typeface="Arial" panose="020B0604020202020204" pitchFamily="34" charset="0"/>
              </a:rPr>
              <a:t> TAŞIMA AKBİL İSTATİSTİKLERİ </a:t>
            </a:r>
            <a:endParaRPr lang="tr-TR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13" name="Düz Bağlayıcı 12">
            <a:extLst>
              <a:ext uri="{FF2B5EF4-FFF2-40B4-BE49-F238E27FC236}">
                <a16:creationId xmlns:a16="http://schemas.microsoft.com/office/drawing/2014/main" id="{FDECB672-AA21-4B03-A5D8-334E505AEC78}"/>
              </a:ext>
            </a:extLst>
          </xdr:cNvPr>
          <xdr:cNvCxnSpPr/>
        </xdr:nvCxnSpPr>
        <xdr:spPr>
          <a:xfrm>
            <a:off x="114957" y="3883901"/>
            <a:ext cx="4114800" cy="9525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Metin kutusu 14">
            <a:extLst>
              <a:ext uri="{FF2B5EF4-FFF2-40B4-BE49-F238E27FC236}">
                <a16:creationId xmlns:a16="http://schemas.microsoft.com/office/drawing/2014/main" id="{7C121CB3-C514-41BC-B670-0B5FB12B64E4}"/>
              </a:ext>
            </a:extLst>
          </xdr:cNvPr>
          <xdr:cNvSpPr txBox="1"/>
        </xdr:nvSpPr>
        <xdr:spPr>
          <a:xfrm>
            <a:off x="42698" y="3898771"/>
            <a:ext cx="3366641" cy="214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TUHİM ve BELBİM'den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7</xdr:col>
      <xdr:colOff>69826</xdr:colOff>
      <xdr:row>11</xdr:row>
      <xdr:rowOff>143826</xdr:rowOff>
    </xdr:from>
    <xdr:to>
      <xdr:col>13</xdr:col>
      <xdr:colOff>318487</xdr:colOff>
      <xdr:row>28</xdr:row>
      <xdr:rowOff>91440</xdr:rowOff>
    </xdr:to>
    <xdr:sp macro="" textlink="">
      <xdr:nvSpPr>
        <xdr:cNvPr id="20" name="Dikdörtgen 19">
          <a:extLst>
            <a:ext uri="{FF2B5EF4-FFF2-40B4-BE49-F238E27FC236}">
              <a16:creationId xmlns:a16="http://schemas.microsoft.com/office/drawing/2014/main" id="{4CF10060-1B0F-4F08-94FA-E8F14B1E9E75}"/>
            </a:ext>
          </a:extLst>
        </xdr:cNvPr>
        <xdr:cNvSpPr/>
      </xdr:nvSpPr>
      <xdr:spPr>
        <a:xfrm>
          <a:off x="4337026" y="2306001"/>
          <a:ext cx="3906261" cy="318611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7</xdr:col>
      <xdr:colOff>110784</xdr:colOff>
      <xdr:row>11</xdr:row>
      <xdr:rowOff>186690</xdr:rowOff>
    </xdr:from>
    <xdr:to>
      <xdr:col>13</xdr:col>
      <xdr:colOff>269184</xdr:colOff>
      <xdr:row>13</xdr:row>
      <xdr:rowOff>63405</xdr:rowOff>
    </xdr:to>
    <xdr:sp macro="" textlink="">
      <xdr:nvSpPr>
        <xdr:cNvPr id="21" name="Metin kutusu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9073E14-F5F0-45D1-8101-AB94C63A40F3}"/>
            </a:ext>
          </a:extLst>
        </xdr:cNvPr>
        <xdr:cNvSpPr txBox="1"/>
      </xdr:nvSpPr>
      <xdr:spPr>
        <a:xfrm>
          <a:off x="4377984" y="2348865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Ortalama Araç Sayısı</a:t>
          </a:r>
        </a:p>
      </xdr:txBody>
    </xdr:sp>
    <xdr:clientData/>
  </xdr:twoCellAnchor>
  <xdr:twoCellAnchor>
    <xdr:from>
      <xdr:col>7</xdr:col>
      <xdr:colOff>110784</xdr:colOff>
      <xdr:row>13</xdr:row>
      <xdr:rowOff>92273</xdr:rowOff>
    </xdr:from>
    <xdr:to>
      <xdr:col>13</xdr:col>
      <xdr:colOff>269184</xdr:colOff>
      <xdr:row>14</xdr:row>
      <xdr:rowOff>161393</xdr:rowOff>
    </xdr:to>
    <xdr:sp macro="" textlink="">
      <xdr:nvSpPr>
        <xdr:cNvPr id="22" name="Metin kutusu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5EB1E1-F6A5-437B-AE35-687B08C549E0}"/>
            </a:ext>
          </a:extLst>
        </xdr:cNvPr>
        <xdr:cNvSpPr txBox="1"/>
      </xdr:nvSpPr>
      <xdr:spPr>
        <a:xfrm>
          <a:off x="4377984" y="2635448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Saatlik Araç Sayısı (Ortalama)</a:t>
          </a:r>
        </a:p>
      </xdr:txBody>
    </xdr:sp>
    <xdr:clientData/>
  </xdr:twoCellAnchor>
  <xdr:twoCellAnchor>
    <xdr:from>
      <xdr:col>7</xdr:col>
      <xdr:colOff>110784</xdr:colOff>
      <xdr:row>16</xdr:row>
      <xdr:rowOff>97749</xdr:rowOff>
    </xdr:from>
    <xdr:to>
      <xdr:col>13</xdr:col>
      <xdr:colOff>269184</xdr:colOff>
      <xdr:row>17</xdr:row>
      <xdr:rowOff>166869</xdr:rowOff>
    </xdr:to>
    <xdr:sp macro="" textlink="">
      <xdr:nvSpPr>
        <xdr:cNvPr id="23" name="Metin kutusu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58AB841-375F-4E82-8434-13B0C305219D}"/>
            </a:ext>
          </a:extLst>
        </xdr:cNvPr>
        <xdr:cNvSpPr txBox="1"/>
      </xdr:nvSpPr>
      <xdr:spPr>
        <a:xfrm>
          <a:off x="4377984" y="3212424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(Günlük)</a:t>
          </a:r>
        </a:p>
      </xdr:txBody>
    </xdr:sp>
    <xdr:clientData/>
  </xdr:twoCellAnchor>
  <xdr:twoCellAnchor>
    <xdr:from>
      <xdr:col>7</xdr:col>
      <xdr:colOff>110784</xdr:colOff>
      <xdr:row>18</xdr:row>
      <xdr:rowOff>5237</xdr:rowOff>
    </xdr:from>
    <xdr:to>
      <xdr:col>13</xdr:col>
      <xdr:colOff>269184</xdr:colOff>
      <xdr:row>19</xdr:row>
      <xdr:rowOff>72452</xdr:rowOff>
    </xdr:to>
    <xdr:sp macro="" textlink="">
      <xdr:nvSpPr>
        <xdr:cNvPr id="24" name="Metin kutusu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507F43-9D9C-44D4-BF0B-FF20432B387C}"/>
            </a:ext>
          </a:extLst>
        </xdr:cNvPr>
        <xdr:cNvSpPr txBox="1"/>
      </xdr:nvSpPr>
      <xdr:spPr>
        <a:xfrm>
          <a:off x="4377984" y="3500912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(Saatlik)</a:t>
          </a:r>
        </a:p>
      </xdr:txBody>
    </xdr:sp>
    <xdr:clientData/>
  </xdr:twoCellAnchor>
  <xdr:twoCellAnchor>
    <xdr:from>
      <xdr:col>7</xdr:col>
      <xdr:colOff>110784</xdr:colOff>
      <xdr:row>19</xdr:row>
      <xdr:rowOff>101320</xdr:rowOff>
    </xdr:from>
    <xdr:to>
      <xdr:col>13</xdr:col>
      <xdr:colOff>269184</xdr:colOff>
      <xdr:row>20</xdr:row>
      <xdr:rowOff>170440</xdr:rowOff>
    </xdr:to>
    <xdr:sp macro="" textlink="">
      <xdr:nvSpPr>
        <xdr:cNvPr id="25" name="Metin kutusu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D586B37-48CD-40A8-94F5-360F9B066B3D}"/>
            </a:ext>
          </a:extLst>
        </xdr:cNvPr>
        <xdr:cNvSpPr txBox="1"/>
      </xdr:nvSpPr>
      <xdr:spPr>
        <a:xfrm>
          <a:off x="4377984" y="3787495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Yönlere Göre Toplam Araç Sayısı</a:t>
          </a:r>
        </a:p>
      </xdr:txBody>
    </xdr:sp>
    <xdr:clientData/>
  </xdr:twoCellAnchor>
  <xdr:twoCellAnchor>
    <xdr:from>
      <xdr:col>7</xdr:col>
      <xdr:colOff>110784</xdr:colOff>
      <xdr:row>14</xdr:row>
      <xdr:rowOff>190261</xdr:rowOff>
    </xdr:from>
    <xdr:to>
      <xdr:col>13</xdr:col>
      <xdr:colOff>269184</xdr:colOff>
      <xdr:row>16</xdr:row>
      <xdr:rowOff>68881</xdr:rowOff>
    </xdr:to>
    <xdr:sp macro="" textlink="">
      <xdr:nvSpPr>
        <xdr:cNvPr id="26" name="Metin kutusu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59BD6D-BF01-48BB-A7E8-F8B594F21F03}"/>
            </a:ext>
          </a:extLst>
        </xdr:cNvPr>
        <xdr:cNvSpPr txBox="1"/>
      </xdr:nvSpPr>
      <xdr:spPr>
        <a:xfrm>
          <a:off x="4377984" y="2923936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Covid-19 Etkisi</a:t>
          </a:r>
        </a:p>
      </xdr:txBody>
    </xdr:sp>
    <xdr:clientData/>
  </xdr:twoCellAnchor>
  <xdr:twoCellAnchor>
    <xdr:from>
      <xdr:col>7</xdr:col>
      <xdr:colOff>110784</xdr:colOff>
      <xdr:row>21</xdr:row>
      <xdr:rowOff>8808</xdr:rowOff>
    </xdr:from>
    <xdr:to>
      <xdr:col>13</xdr:col>
      <xdr:colOff>269184</xdr:colOff>
      <xdr:row>22</xdr:row>
      <xdr:rowOff>76023</xdr:rowOff>
    </xdr:to>
    <xdr:sp macro="" textlink="">
      <xdr:nvSpPr>
        <xdr:cNvPr id="27" name="Metin kutusu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871FD0-B313-4282-BD78-52E7ECF3A706}"/>
            </a:ext>
          </a:extLst>
        </xdr:cNvPr>
        <xdr:cNvSpPr txBox="1"/>
      </xdr:nvSpPr>
      <xdr:spPr>
        <a:xfrm>
          <a:off x="4377984" y="4075983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Günlük Araç Sayıları</a:t>
          </a:r>
        </a:p>
      </xdr:txBody>
    </xdr:sp>
    <xdr:clientData/>
  </xdr:twoCellAnchor>
  <xdr:twoCellAnchor>
    <xdr:from>
      <xdr:col>7</xdr:col>
      <xdr:colOff>110784</xdr:colOff>
      <xdr:row>22</xdr:row>
      <xdr:rowOff>104891</xdr:rowOff>
    </xdr:from>
    <xdr:to>
      <xdr:col>13</xdr:col>
      <xdr:colOff>269184</xdr:colOff>
      <xdr:row>23</xdr:row>
      <xdr:rowOff>174011</xdr:rowOff>
    </xdr:to>
    <xdr:sp macro="" textlink="">
      <xdr:nvSpPr>
        <xdr:cNvPr id="28" name="Metin kutusu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63A6C45-306A-48DA-BFFB-2C6960A593F0}"/>
            </a:ext>
          </a:extLst>
        </xdr:cNvPr>
        <xdr:cNvSpPr txBox="1"/>
      </xdr:nvSpPr>
      <xdr:spPr>
        <a:xfrm>
          <a:off x="4377984" y="4362566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(Saatlik) Araç Sayıları</a:t>
          </a:r>
        </a:p>
      </xdr:txBody>
    </xdr:sp>
    <xdr:clientData/>
  </xdr:twoCellAnchor>
  <xdr:twoCellAnchor>
    <xdr:from>
      <xdr:col>7</xdr:col>
      <xdr:colOff>110784</xdr:colOff>
      <xdr:row>24</xdr:row>
      <xdr:rowOff>12382</xdr:rowOff>
    </xdr:from>
    <xdr:to>
      <xdr:col>13</xdr:col>
      <xdr:colOff>269184</xdr:colOff>
      <xdr:row>25</xdr:row>
      <xdr:rowOff>79597</xdr:rowOff>
    </xdr:to>
    <xdr:sp macro="" textlink="">
      <xdr:nvSpPr>
        <xdr:cNvPr id="29" name="Metin kutusu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83C427C-430C-4CE4-9F65-6EE8D68A4DBE}"/>
            </a:ext>
          </a:extLst>
        </xdr:cNvPr>
        <xdr:cNvSpPr txBox="1"/>
      </xdr:nvSpPr>
      <xdr:spPr>
        <a:xfrm>
          <a:off x="4377984" y="4651057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Saatlik Değişim</a:t>
          </a:r>
        </a:p>
      </xdr:txBody>
    </xdr:sp>
    <xdr:clientData/>
  </xdr:twoCellAnchor>
  <xdr:twoCellAnchor>
    <xdr:from>
      <xdr:col>7</xdr:col>
      <xdr:colOff>69826</xdr:colOff>
      <xdr:row>9</xdr:row>
      <xdr:rowOff>85725</xdr:rowOff>
    </xdr:from>
    <xdr:to>
      <xdr:col>13</xdr:col>
      <xdr:colOff>317175</xdr:colOff>
      <xdr:row>11</xdr:row>
      <xdr:rowOff>137160</xdr:rowOff>
    </xdr:to>
    <xdr:sp macro="" textlink="">
      <xdr:nvSpPr>
        <xdr:cNvPr id="31" name="Dikdörtgen 30">
          <a:extLst>
            <a:ext uri="{FF2B5EF4-FFF2-40B4-BE49-F238E27FC236}">
              <a16:creationId xmlns:a16="http://schemas.microsoft.com/office/drawing/2014/main" id="{6E0D05D3-D7C9-48B6-83E6-DF7EB585A118}"/>
            </a:ext>
          </a:extLst>
        </xdr:cNvPr>
        <xdr:cNvSpPr/>
      </xdr:nvSpPr>
      <xdr:spPr>
        <a:xfrm>
          <a:off x="4337026" y="1866900"/>
          <a:ext cx="3904949" cy="432435"/>
        </a:xfrm>
        <a:prstGeom prst="rect">
          <a:avLst/>
        </a:prstGeom>
        <a:solidFill>
          <a:srgbClr val="434A54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ARAÇ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SAYIMLARI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38100</xdr:colOff>
      <xdr:row>27</xdr:row>
      <xdr:rowOff>18171</xdr:rowOff>
    </xdr:from>
    <xdr:to>
      <xdr:col>12</xdr:col>
      <xdr:colOff>361071</xdr:colOff>
      <xdr:row>28</xdr:row>
      <xdr:rowOff>59202</xdr:rowOff>
    </xdr:to>
    <xdr:sp macro="" textlink="">
      <xdr:nvSpPr>
        <xdr:cNvPr id="32" name="Metin kutusu 31">
          <a:extLst>
            <a:ext uri="{FF2B5EF4-FFF2-40B4-BE49-F238E27FC236}">
              <a16:creationId xmlns:a16="http://schemas.microsoft.com/office/drawing/2014/main" id="{CAFD87DC-AB0A-4BF7-A019-EB0ABFBAE248}"/>
            </a:ext>
          </a:extLst>
        </xdr:cNvPr>
        <xdr:cNvSpPr txBox="1"/>
      </xdr:nvSpPr>
      <xdr:spPr>
        <a:xfrm>
          <a:off x="4305300" y="5228346"/>
          <a:ext cx="3370971" cy="231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109026</xdr:colOff>
      <xdr:row>27</xdr:row>
      <xdr:rowOff>35755</xdr:rowOff>
    </xdr:from>
    <xdr:to>
      <xdr:col>13</xdr:col>
      <xdr:colOff>279010</xdr:colOff>
      <xdr:row>27</xdr:row>
      <xdr:rowOff>35755</xdr:rowOff>
    </xdr:to>
    <xdr:cxnSp macro="">
      <xdr:nvCxnSpPr>
        <xdr:cNvPr id="33" name="Düz Bağlayıcı 32">
          <a:extLst>
            <a:ext uri="{FF2B5EF4-FFF2-40B4-BE49-F238E27FC236}">
              <a16:creationId xmlns:a16="http://schemas.microsoft.com/office/drawing/2014/main" id="{782F6D9C-A318-4DE9-B3C2-2867E3762611}"/>
            </a:ext>
          </a:extLst>
        </xdr:cNvPr>
        <xdr:cNvCxnSpPr/>
      </xdr:nvCxnSpPr>
      <xdr:spPr>
        <a:xfrm>
          <a:off x="4376226" y="5245930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338432</xdr:colOff>
      <xdr:row>11</xdr:row>
      <xdr:rowOff>143825</xdr:rowOff>
    </xdr:from>
    <xdr:to>
      <xdr:col>19</xdr:col>
      <xdr:colOff>581026</xdr:colOff>
      <xdr:row>25</xdr:row>
      <xdr:rowOff>152400</xdr:rowOff>
    </xdr:to>
    <xdr:sp macro="" textlink="">
      <xdr:nvSpPr>
        <xdr:cNvPr id="35" name="Dikdörtgen 34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8263232" y="2306000"/>
          <a:ext cx="3900194" cy="26755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13</xdr:col>
      <xdr:colOff>379331</xdr:colOff>
      <xdr:row>12</xdr:row>
      <xdr:rowOff>263</xdr:rowOff>
    </xdr:from>
    <xdr:to>
      <xdr:col>19</xdr:col>
      <xdr:colOff>537731</xdr:colOff>
      <xdr:row>13</xdr:row>
      <xdr:rowOff>68332</xdr:rowOff>
    </xdr:to>
    <xdr:sp macro="" textlink="">
      <xdr:nvSpPr>
        <xdr:cNvPr id="36" name="Metin kutusu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8304131" y="2352938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</a:t>
          </a:r>
        </a:p>
      </xdr:txBody>
    </xdr:sp>
    <xdr:clientData/>
  </xdr:twoCellAnchor>
  <xdr:twoCellAnchor>
    <xdr:from>
      <xdr:col>13</xdr:col>
      <xdr:colOff>377367</xdr:colOff>
      <xdr:row>13</xdr:row>
      <xdr:rowOff>105366</xdr:rowOff>
    </xdr:from>
    <xdr:to>
      <xdr:col>19</xdr:col>
      <xdr:colOff>535767</xdr:colOff>
      <xdr:row>14</xdr:row>
      <xdr:rowOff>173435</xdr:rowOff>
    </xdr:to>
    <xdr:sp macro="" textlink="">
      <xdr:nvSpPr>
        <xdr:cNvPr id="37" name="Metin kutusu 3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8302167" y="2648541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Haftaiçi Ortalama Hız (km/sa)</a:t>
          </a:r>
        </a:p>
      </xdr:txBody>
    </xdr:sp>
    <xdr:clientData/>
  </xdr:twoCellAnchor>
  <xdr:twoCellAnchor>
    <xdr:from>
      <xdr:col>13</xdr:col>
      <xdr:colOff>381294</xdr:colOff>
      <xdr:row>16</xdr:row>
      <xdr:rowOff>125072</xdr:rowOff>
    </xdr:from>
    <xdr:to>
      <xdr:col>19</xdr:col>
      <xdr:colOff>539694</xdr:colOff>
      <xdr:row>18</xdr:row>
      <xdr:rowOff>2641</xdr:rowOff>
    </xdr:to>
    <xdr:sp macro="" textlink="">
      <xdr:nvSpPr>
        <xdr:cNvPr id="38" name="Metin kutusu 3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8306094" y="3239747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Güzergahlara Göre Saatlik Süre (dk)</a:t>
          </a:r>
        </a:p>
      </xdr:txBody>
    </xdr:sp>
    <xdr:clientData/>
  </xdr:twoCellAnchor>
  <xdr:twoCellAnchor>
    <xdr:from>
      <xdr:col>13</xdr:col>
      <xdr:colOff>373439</xdr:colOff>
      <xdr:row>18</xdr:row>
      <xdr:rowOff>39675</xdr:rowOff>
    </xdr:from>
    <xdr:to>
      <xdr:col>19</xdr:col>
      <xdr:colOff>531839</xdr:colOff>
      <xdr:row>19</xdr:row>
      <xdr:rowOff>115364</xdr:rowOff>
    </xdr:to>
    <xdr:sp macro="" textlink="">
      <xdr:nvSpPr>
        <xdr:cNvPr id="39" name="Metin kutusu 3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8298239" y="3535350"/>
          <a:ext cx="3816000" cy="26618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Açık-Kapalı Seyahat Süresi Karşılaştırması (dk)</a:t>
          </a:r>
        </a:p>
      </xdr:txBody>
    </xdr:sp>
    <xdr:clientData/>
  </xdr:twoCellAnchor>
  <xdr:twoCellAnchor>
    <xdr:from>
      <xdr:col>13</xdr:col>
      <xdr:colOff>375403</xdr:colOff>
      <xdr:row>15</xdr:row>
      <xdr:rowOff>19969</xdr:rowOff>
    </xdr:from>
    <xdr:to>
      <xdr:col>19</xdr:col>
      <xdr:colOff>533803</xdr:colOff>
      <xdr:row>16</xdr:row>
      <xdr:rowOff>88038</xdr:rowOff>
    </xdr:to>
    <xdr:sp macro="" textlink="">
      <xdr:nvSpPr>
        <xdr:cNvPr id="40" name="Metin kutusu 3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300203" y="2944144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Açık/Kapalı Saatlik Ortalama Hız (km/sa)</a:t>
          </a:r>
        </a:p>
      </xdr:txBody>
    </xdr:sp>
    <xdr:clientData/>
  </xdr:twoCellAnchor>
  <xdr:twoCellAnchor>
    <xdr:from>
      <xdr:col>13</xdr:col>
      <xdr:colOff>338431</xdr:colOff>
      <xdr:row>9</xdr:row>
      <xdr:rowOff>85725</xdr:rowOff>
    </xdr:from>
    <xdr:to>
      <xdr:col>19</xdr:col>
      <xdr:colOff>585780</xdr:colOff>
      <xdr:row>11</xdr:row>
      <xdr:rowOff>137160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8263231" y="1485900"/>
          <a:ext cx="3904949" cy="432435"/>
        </a:xfrm>
        <a:prstGeom prst="rect">
          <a:avLst/>
        </a:prstGeom>
        <a:solidFill>
          <a:srgbClr val="DA4453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HIZ ve SÜRE ETÜTLERİ</a:t>
          </a:r>
        </a:p>
      </xdr:txBody>
    </xdr:sp>
    <xdr:clientData/>
  </xdr:twoCellAnchor>
  <xdr:twoCellAnchor>
    <xdr:from>
      <xdr:col>13</xdr:col>
      <xdr:colOff>276225</xdr:colOff>
      <xdr:row>24</xdr:row>
      <xdr:rowOff>94371</xdr:rowOff>
    </xdr:from>
    <xdr:to>
      <xdr:col>18</xdr:col>
      <xdr:colOff>599196</xdr:colOff>
      <xdr:row>25</xdr:row>
      <xdr:rowOff>135402</xdr:rowOff>
    </xdr:to>
    <xdr:sp macro="" textlink="">
      <xdr:nvSpPr>
        <xdr:cNvPr id="43" name="Metin kutusu 42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8201025" y="4733046"/>
          <a:ext cx="3370971" cy="231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356676</xdr:colOff>
      <xdr:row>24</xdr:row>
      <xdr:rowOff>111955</xdr:rowOff>
    </xdr:from>
    <xdr:to>
      <xdr:col>19</xdr:col>
      <xdr:colOff>526660</xdr:colOff>
      <xdr:row>24</xdr:row>
      <xdr:rowOff>111955</xdr:rowOff>
    </xdr:to>
    <xdr:cxnSp macro="">
      <xdr:nvCxnSpPr>
        <xdr:cNvPr id="44" name="Düz Bağlayıcı 43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8281476" y="4750630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11</xdr:row>
      <xdr:rowOff>130357</xdr:rowOff>
    </xdr:from>
    <xdr:to>
      <xdr:col>26</xdr:col>
      <xdr:colOff>497263</xdr:colOff>
      <xdr:row>18</xdr:row>
      <xdr:rowOff>180975</xdr:rowOff>
    </xdr:to>
    <xdr:sp macro="" textlink="">
      <xdr:nvSpPr>
        <xdr:cNvPr id="46" name="Dikdörtgen 45">
          <a:extLst>
            <a:ext uri="{FF2B5EF4-FFF2-40B4-BE49-F238E27FC236}">
              <a16:creationId xmlns:a16="http://schemas.microsoft.com/office/drawing/2014/main" id="{8EE86264-8334-442D-964F-8F5DB7371DD5}"/>
            </a:ext>
          </a:extLst>
        </xdr:cNvPr>
        <xdr:cNvSpPr/>
      </xdr:nvSpPr>
      <xdr:spPr>
        <a:xfrm>
          <a:off x="12192000" y="1911532"/>
          <a:ext cx="4154863" cy="138411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20</xdr:col>
      <xdr:colOff>39082</xdr:colOff>
      <xdr:row>11</xdr:row>
      <xdr:rowOff>160952</xdr:rowOff>
    </xdr:from>
    <xdr:to>
      <xdr:col>26</xdr:col>
      <xdr:colOff>440340</xdr:colOff>
      <xdr:row>13</xdr:row>
      <xdr:rowOff>22154</xdr:rowOff>
    </xdr:to>
    <xdr:sp macro="" textlink="">
      <xdr:nvSpPr>
        <xdr:cNvPr id="47" name="Metin kutusu 4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DDDC092-7931-4FDD-A05F-E04D7E59F66F}"/>
            </a:ext>
          </a:extLst>
        </xdr:cNvPr>
        <xdr:cNvSpPr txBox="1"/>
      </xdr:nvSpPr>
      <xdr:spPr>
        <a:xfrm>
          <a:off x="12231082" y="1942127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Günlük Trafik Yoğunluğu İndex Ortalamaları</a:t>
          </a:r>
        </a:p>
      </xdr:txBody>
    </xdr:sp>
    <xdr:clientData/>
  </xdr:twoCellAnchor>
  <xdr:twoCellAnchor>
    <xdr:from>
      <xdr:col>20</xdr:col>
      <xdr:colOff>39082</xdr:colOff>
      <xdr:row>13</xdr:row>
      <xdr:rowOff>46834</xdr:rowOff>
    </xdr:from>
    <xdr:to>
      <xdr:col>26</xdr:col>
      <xdr:colOff>440340</xdr:colOff>
      <xdr:row>14</xdr:row>
      <xdr:rowOff>98536</xdr:rowOff>
    </xdr:to>
    <xdr:sp macro="" textlink="">
      <xdr:nvSpPr>
        <xdr:cNvPr id="48" name="Metin kutusu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B339F4A-B632-4303-BB36-ADA16E416581}"/>
            </a:ext>
          </a:extLst>
        </xdr:cNvPr>
        <xdr:cNvSpPr txBox="1"/>
      </xdr:nvSpPr>
      <xdr:spPr>
        <a:xfrm>
          <a:off x="12231082" y="220900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Hafta İçi/Sonu Trafik Yoğunluğu İndex Ortalamaları</a:t>
          </a:r>
        </a:p>
      </xdr:txBody>
    </xdr:sp>
    <xdr:clientData/>
  </xdr:twoCellAnchor>
  <xdr:twoCellAnchor>
    <xdr:from>
      <xdr:col>20</xdr:col>
      <xdr:colOff>39082</xdr:colOff>
      <xdr:row>16</xdr:row>
      <xdr:rowOff>10114</xdr:rowOff>
    </xdr:from>
    <xdr:to>
      <xdr:col>26</xdr:col>
      <xdr:colOff>440340</xdr:colOff>
      <xdr:row>17</xdr:row>
      <xdr:rowOff>61816</xdr:rowOff>
    </xdr:to>
    <xdr:sp macro="" textlink="">
      <xdr:nvSpPr>
        <xdr:cNvPr id="49" name="Metin kutusu 4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6C6290B-A933-4BF4-80C2-D9A0C0B28DC3}"/>
            </a:ext>
          </a:extLst>
        </xdr:cNvPr>
        <xdr:cNvSpPr txBox="1"/>
      </xdr:nvSpPr>
      <xdr:spPr>
        <a:xfrm>
          <a:off x="12231082" y="274378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Günlere Göre Saatlik Trafik Yoğunluğu İndex Ortalamaları</a:t>
          </a:r>
        </a:p>
      </xdr:txBody>
    </xdr:sp>
    <xdr:clientData/>
  </xdr:twoCellAnchor>
  <xdr:twoCellAnchor>
    <xdr:from>
      <xdr:col>20</xdr:col>
      <xdr:colOff>39082</xdr:colOff>
      <xdr:row>14</xdr:row>
      <xdr:rowOff>124231</xdr:rowOff>
    </xdr:from>
    <xdr:to>
      <xdr:col>26</xdr:col>
      <xdr:colOff>440340</xdr:colOff>
      <xdr:row>15</xdr:row>
      <xdr:rowOff>175933</xdr:rowOff>
    </xdr:to>
    <xdr:sp macro="" textlink="">
      <xdr:nvSpPr>
        <xdr:cNvPr id="50" name="Metin kutusu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CC740A7-CE52-4372-98D4-E695284E4F6D}"/>
            </a:ext>
          </a:extLst>
        </xdr:cNvPr>
        <xdr:cNvSpPr txBox="1"/>
      </xdr:nvSpPr>
      <xdr:spPr>
        <a:xfrm>
          <a:off x="12231082" y="2476906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Saatlik Trafik Yoğunluğu İndex Ortalamaları</a:t>
          </a:r>
        </a:p>
      </xdr:txBody>
    </xdr:sp>
    <xdr:clientData/>
  </xdr:twoCellAnchor>
  <xdr:twoCellAnchor>
    <xdr:from>
      <xdr:col>20</xdr:col>
      <xdr:colOff>84</xdr:colOff>
      <xdr:row>9</xdr:row>
      <xdr:rowOff>85725</xdr:rowOff>
    </xdr:from>
    <xdr:to>
      <xdr:col>26</xdr:col>
      <xdr:colOff>495952</xdr:colOff>
      <xdr:row>11</xdr:row>
      <xdr:rowOff>123926</xdr:rowOff>
    </xdr:to>
    <xdr:sp macro="" textlink="">
      <xdr:nvSpPr>
        <xdr:cNvPr id="51" name="Dikdörtgen 50">
          <a:extLst>
            <a:ext uri="{FF2B5EF4-FFF2-40B4-BE49-F238E27FC236}">
              <a16:creationId xmlns:a16="http://schemas.microsoft.com/office/drawing/2014/main" id="{713F72D8-78F0-40D3-8906-28C6C49F4ED9}"/>
            </a:ext>
          </a:extLst>
        </xdr:cNvPr>
        <xdr:cNvSpPr/>
      </xdr:nvSpPr>
      <xdr:spPr>
        <a:xfrm>
          <a:off x="12192084" y="1485900"/>
          <a:ext cx="4153468" cy="419201"/>
        </a:xfrm>
        <a:prstGeom prst="rect">
          <a:avLst/>
        </a:prstGeom>
        <a:solidFill>
          <a:srgbClr val="967ADC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TRAFİK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YOĞUNLUK INDEX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0</xdr:colOff>
      <xdr:row>17</xdr:row>
      <xdr:rowOff>92257</xdr:rowOff>
    </xdr:from>
    <xdr:to>
      <xdr:col>25</xdr:col>
      <xdr:colOff>322971</xdr:colOff>
      <xdr:row>18</xdr:row>
      <xdr:rowOff>161925</xdr:rowOff>
    </xdr:to>
    <xdr:sp macro="" textlink="">
      <xdr:nvSpPr>
        <xdr:cNvPr id="52" name="Metin kutusu 51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12192000" y="3016432"/>
          <a:ext cx="3370971" cy="260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89976</xdr:colOff>
      <xdr:row>17</xdr:row>
      <xdr:rowOff>100316</xdr:rowOff>
    </xdr:from>
    <xdr:to>
      <xdr:col>26</xdr:col>
      <xdr:colOff>428625</xdr:colOff>
      <xdr:row>17</xdr:row>
      <xdr:rowOff>104775</xdr:rowOff>
    </xdr:to>
    <xdr:cxnSp macro="">
      <xdr:nvCxnSpPr>
        <xdr:cNvPr id="53" name="Düz Bağlayıcı 52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12281976" y="3024491"/>
          <a:ext cx="3996249" cy="445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371475</xdr:colOff>
      <xdr:row>19</xdr:row>
      <xdr:rowOff>152400</xdr:rowOff>
    </xdr:from>
    <xdr:to>
      <xdr:col>19</xdr:col>
      <xdr:colOff>529875</xdr:colOff>
      <xdr:row>21</xdr:row>
      <xdr:rowOff>29969</xdr:rowOff>
    </xdr:to>
    <xdr:sp macro="" textlink="">
      <xdr:nvSpPr>
        <xdr:cNvPr id="55" name="Metin kutusu 5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296275" y="3838575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Ortalama Hız (km/sa) (Haziran ayı tüm günler)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7</xdr:row>
      <xdr:rowOff>142252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4757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220980</xdr:colOff>
      <xdr:row>3</xdr:row>
      <xdr:rowOff>540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295275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76200</xdr:rowOff>
    </xdr:from>
    <xdr:to>
      <xdr:col>1</xdr:col>
      <xdr:colOff>230505</xdr:colOff>
      <xdr:row>2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9525" y="266700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81000"/>
          <a:ext cx="15225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81000"/>
          <a:ext cx="10401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81000"/>
          <a:ext cx="16383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81000"/>
          <a:ext cx="1183005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111409" cy="6619517"/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11409" cy="6619517"/>
        </a:xfrm>
        <a:prstGeom prst="rect">
          <a:avLst/>
        </a:prstGeom>
      </xdr:spPr>
    </xdr:pic>
    <xdr:clientData/>
  </xdr:one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6193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209550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71475"/>
          <a:ext cx="95250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4813D-C5D8-4170-AAC1-5165D8E5BBE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228600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A4608C-E446-40A9-A88D-A4EDC03EF56E}"/>
            </a:ext>
          </a:extLst>
        </xdr:cNvPr>
        <xdr:cNvSpPr txBox="1"/>
      </xdr:nvSpPr>
      <xdr:spPr>
        <a:xfrm>
          <a:off x="0" y="371475"/>
          <a:ext cx="91440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0" y="371475"/>
          <a:ext cx="45910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704850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71475"/>
          <a:ext cx="94297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362585</xdr:colOff>
      <xdr:row>2</xdr:row>
      <xdr:rowOff>172085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295275"/>
          <a:ext cx="97218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9"/>
  <sheetViews>
    <sheetView showGridLines="0" tabSelected="1" zoomScaleNormal="100" workbookViewId="0">
      <selection activeCell="E29" sqref="E29"/>
    </sheetView>
  </sheetViews>
  <sheetFormatPr defaultRowHeight="15" x14ac:dyDescent="0.25"/>
  <sheetData>
    <row r="9" spans="1:11" ht="20.25" x14ac:dyDescent="0.3">
      <c r="A9" s="244" t="s">
        <v>385</v>
      </c>
      <c r="B9" s="244"/>
      <c r="C9" s="244"/>
      <c r="D9" s="244"/>
      <c r="E9" s="244"/>
      <c r="F9" s="244"/>
      <c r="G9" s="244"/>
      <c r="H9" s="244"/>
      <c r="I9" s="244"/>
      <c r="J9" s="244"/>
      <c r="K9" s="244"/>
    </row>
  </sheetData>
  <mergeCells count="1">
    <mergeCell ref="A9:K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13" customWidth="1"/>
    <col min="2" max="3" width="14.85546875" style="13" customWidth="1"/>
    <col min="4" max="27" width="9.28515625" style="14" customWidth="1"/>
    <col min="28" max="16384" width="9.140625" style="13"/>
  </cols>
  <sheetData>
    <row r="1" spans="1:27" s="6" customFormat="1" x14ac:dyDescent="0.25">
      <c r="A1" s="8" t="s">
        <v>24</v>
      </c>
      <c r="D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s="6" customFormat="1" ht="14.25" x14ac:dyDescent="0.2">
      <c r="A2" s="7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s="6" customFormat="1" ht="14.25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s="6" customFormat="1" x14ac:dyDescent="0.25">
      <c r="B6" s="19" t="s">
        <v>325</v>
      </c>
      <c r="C6" s="18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s="6" customFormat="1" x14ac:dyDescent="0.2">
      <c r="B7" s="4" t="s">
        <v>3</v>
      </c>
      <c r="C7" s="4" t="s">
        <v>4</v>
      </c>
      <c r="D7" s="16">
        <v>0</v>
      </c>
      <c r="E7" s="16">
        <v>4.1666666666666664E-2</v>
      </c>
      <c r="F7" s="16">
        <v>8.3333333333333329E-2</v>
      </c>
      <c r="G7" s="16">
        <v>0.125</v>
      </c>
      <c r="H7" s="16">
        <v>0.16666666666666666</v>
      </c>
      <c r="I7" s="16">
        <v>0.20833333333333334</v>
      </c>
      <c r="J7" s="16">
        <v>0.25</v>
      </c>
      <c r="K7" s="16">
        <v>0.29166666666666669</v>
      </c>
      <c r="L7" s="16">
        <v>0.33333333333333331</v>
      </c>
      <c r="M7" s="16">
        <v>0.375</v>
      </c>
      <c r="N7" s="16">
        <v>0.41666666666666669</v>
      </c>
      <c r="O7" s="16">
        <v>0.45833333333333331</v>
      </c>
      <c r="P7" s="16">
        <v>0.5</v>
      </c>
      <c r="Q7" s="16">
        <v>0.54166666666666663</v>
      </c>
      <c r="R7" s="16">
        <v>0.58333333333333337</v>
      </c>
      <c r="S7" s="16">
        <v>0.625</v>
      </c>
      <c r="T7" s="16">
        <v>0.66666666666666663</v>
      </c>
      <c r="U7" s="16">
        <v>0.70833333333333337</v>
      </c>
      <c r="V7" s="16">
        <v>0.75</v>
      </c>
      <c r="W7" s="16">
        <v>0.79166666666666663</v>
      </c>
      <c r="X7" s="16">
        <v>0.83333333333333337</v>
      </c>
      <c r="Y7" s="16">
        <v>0.875</v>
      </c>
      <c r="Z7" s="16">
        <v>0.91666666666666663</v>
      </c>
      <c r="AA7" s="16">
        <v>0.95833333333333337</v>
      </c>
    </row>
    <row r="8" spans="1:27" s="6" customFormat="1" ht="14.25" x14ac:dyDescent="0.2">
      <c r="B8" s="10">
        <v>44075</v>
      </c>
      <c r="C8" s="2" t="s">
        <v>7</v>
      </c>
      <c r="D8" s="11">
        <v>1363.195652173913</v>
      </c>
      <c r="E8" s="11">
        <v>867</v>
      </c>
      <c r="F8" s="11">
        <v>517.195652173913</v>
      </c>
      <c r="G8" s="11">
        <v>387.23913043478262</v>
      </c>
      <c r="H8" s="11">
        <v>397.55434782608694</v>
      </c>
      <c r="I8" s="11">
        <v>600.51086956521738</v>
      </c>
      <c r="J8" s="11">
        <v>1774.5</v>
      </c>
      <c r="K8" s="11">
        <v>3137.532608695652</v>
      </c>
      <c r="L8" s="11">
        <v>3422.858695652174</v>
      </c>
      <c r="M8" s="11">
        <v>3332.8804347826085</v>
      </c>
      <c r="N8" s="11">
        <v>3295.0652173913045</v>
      </c>
      <c r="O8" s="11">
        <v>3364.0108695652175</v>
      </c>
      <c r="P8" s="11">
        <v>3355.9565217391305</v>
      </c>
      <c r="Q8" s="11">
        <v>3306.032608695652</v>
      </c>
      <c r="R8" s="11">
        <v>3236.728260869565</v>
      </c>
      <c r="S8" s="11">
        <v>3390.0760869565215</v>
      </c>
      <c r="T8" s="11">
        <v>3422.021739130435</v>
      </c>
      <c r="U8" s="11">
        <v>3290.4565217391305</v>
      </c>
      <c r="V8" s="11">
        <v>3277.3152173913045</v>
      </c>
      <c r="W8" s="11">
        <v>3130.5</v>
      </c>
      <c r="X8" s="11">
        <v>2977.271739130435</v>
      </c>
      <c r="Y8" s="11">
        <v>2586.4239130434785</v>
      </c>
      <c r="Z8" s="11">
        <v>2352.4565217391305</v>
      </c>
      <c r="AA8" s="11">
        <v>2042.2826086956522</v>
      </c>
    </row>
    <row r="9" spans="1:27" s="6" customFormat="1" ht="14.25" x14ac:dyDescent="0.2">
      <c r="B9" s="10">
        <v>44076</v>
      </c>
      <c r="C9" s="2" t="s">
        <v>8</v>
      </c>
      <c r="D9" s="11">
        <v>1475.141304347826</v>
      </c>
      <c r="E9" s="11">
        <v>857.28260869565213</v>
      </c>
      <c r="F9" s="11">
        <v>532.78260869565213</v>
      </c>
      <c r="G9" s="11">
        <v>394.01086956521738</v>
      </c>
      <c r="H9" s="11">
        <v>404.33695652173913</v>
      </c>
      <c r="I9" s="11">
        <v>614.11956521739125</v>
      </c>
      <c r="J9" s="11">
        <v>1750.6195652173913</v>
      </c>
      <c r="K9" s="11">
        <v>1625.641304347826</v>
      </c>
      <c r="L9" s="11">
        <v>3375.108695652174</v>
      </c>
      <c r="M9" s="11">
        <v>3308.6847826086955</v>
      </c>
      <c r="N9" s="11">
        <v>3239.1304347826085</v>
      </c>
      <c r="O9" s="11">
        <v>3252.8152173913045</v>
      </c>
      <c r="P9" s="11">
        <v>3317.8695652173915</v>
      </c>
      <c r="Q9" s="11">
        <v>3253.271739130435</v>
      </c>
      <c r="R9" s="11">
        <v>3365.271739130435</v>
      </c>
      <c r="S9" s="11">
        <v>3321.0652173913045</v>
      </c>
      <c r="T9" s="11">
        <v>3375.0760869565215</v>
      </c>
      <c r="U9" s="11">
        <v>3279.086956521739</v>
      </c>
      <c r="V9" s="11">
        <v>3227.3804347826085</v>
      </c>
      <c r="W9" s="11">
        <v>3107.358695652174</v>
      </c>
      <c r="X9" s="11">
        <v>2968.891304347826</v>
      </c>
      <c r="Y9" s="11">
        <v>2636.2608695652175</v>
      </c>
      <c r="Z9" s="11">
        <v>2360.0978260869565</v>
      </c>
      <c r="AA9" s="11">
        <v>2030.5217391304348</v>
      </c>
    </row>
    <row r="10" spans="1:27" s="6" customFormat="1" ht="14.25" x14ac:dyDescent="0.2">
      <c r="B10" s="10">
        <v>44077</v>
      </c>
      <c r="C10" s="2" t="s">
        <v>9</v>
      </c>
      <c r="D10" s="11">
        <v>1541.641304347826</v>
      </c>
      <c r="E10" s="11">
        <v>914.75</v>
      </c>
      <c r="F10" s="11">
        <v>547.86956521739125</v>
      </c>
      <c r="G10" s="11">
        <v>401.82608695652175</v>
      </c>
      <c r="H10" s="11">
        <v>407.46739130434781</v>
      </c>
      <c r="I10" s="11">
        <v>609.23913043478262</v>
      </c>
      <c r="J10" s="11">
        <v>1814.2934782608695</v>
      </c>
      <c r="K10" s="11">
        <v>3191.467391304348</v>
      </c>
      <c r="L10" s="11">
        <v>3457.5652173913045</v>
      </c>
      <c r="M10" s="11">
        <v>3288.1739130434785</v>
      </c>
      <c r="N10" s="11">
        <v>3266.0108695652175</v>
      </c>
      <c r="O10" s="11">
        <v>3228.75</v>
      </c>
      <c r="P10" s="11">
        <v>3304.336956521739</v>
      </c>
      <c r="Q10" s="11">
        <v>3297.641304347826</v>
      </c>
      <c r="R10" s="11">
        <v>3323.5978260869565</v>
      </c>
      <c r="S10" s="11">
        <v>3383.1521739130435</v>
      </c>
      <c r="T10" s="11">
        <v>3234.7608695652175</v>
      </c>
      <c r="U10" s="11">
        <v>3269.3152173913045</v>
      </c>
      <c r="V10" s="11">
        <v>3172.1521739130435</v>
      </c>
      <c r="W10" s="11">
        <v>3151.804347826087</v>
      </c>
      <c r="X10" s="11">
        <v>3006.9891304347825</v>
      </c>
      <c r="Y10" s="11">
        <v>2593.804347826087</v>
      </c>
      <c r="Z10" s="11">
        <v>2449.25</v>
      </c>
      <c r="AA10" s="11">
        <v>2140.391304347826</v>
      </c>
    </row>
    <row r="11" spans="1:27" s="6" customFormat="1" ht="14.25" x14ac:dyDescent="0.2">
      <c r="B11" s="10">
        <v>44078</v>
      </c>
      <c r="C11" s="2" t="s">
        <v>10</v>
      </c>
      <c r="D11" s="11">
        <v>1615.0978260869565</v>
      </c>
      <c r="E11" s="11">
        <v>948.26086956521738</v>
      </c>
      <c r="F11" s="11">
        <v>566.72826086956525</v>
      </c>
      <c r="G11" s="11">
        <v>413.30434782608694</v>
      </c>
      <c r="H11" s="11">
        <v>423.26086956521738</v>
      </c>
      <c r="I11" s="11">
        <v>624.82608695652175</v>
      </c>
      <c r="J11" s="11">
        <v>1787</v>
      </c>
      <c r="K11" s="11">
        <v>3174.0652173913045</v>
      </c>
      <c r="L11" s="11">
        <v>3472.586956521739</v>
      </c>
      <c r="M11" s="11">
        <v>3315.804347826087</v>
      </c>
      <c r="N11" s="11">
        <v>3244.4891304347825</v>
      </c>
      <c r="O11" s="11">
        <v>3229.163043478261</v>
      </c>
      <c r="P11" s="11">
        <v>3277.0652173913045</v>
      </c>
      <c r="Q11" s="11">
        <v>3100.6521739130435</v>
      </c>
      <c r="R11" s="11">
        <v>3272.0652173913045</v>
      </c>
      <c r="S11" s="11">
        <v>3377.4891304347825</v>
      </c>
      <c r="T11" s="11">
        <v>3387.7391304347825</v>
      </c>
      <c r="U11" s="11">
        <v>3292.8260869565215</v>
      </c>
      <c r="V11" s="11">
        <v>3234.2065217391305</v>
      </c>
      <c r="W11" s="11">
        <v>3195.0760869565215</v>
      </c>
      <c r="X11" s="11">
        <v>3108.858695652174</v>
      </c>
      <c r="Y11" s="11">
        <v>2678.913043478261</v>
      </c>
      <c r="Z11" s="11">
        <v>2605.7065217391305</v>
      </c>
      <c r="AA11" s="11">
        <v>2289.3695652173915</v>
      </c>
    </row>
    <row r="12" spans="1:27" s="6" customFormat="1" ht="14.25" x14ac:dyDescent="0.2">
      <c r="B12" s="10">
        <v>44079</v>
      </c>
      <c r="C12" s="2" t="s">
        <v>11</v>
      </c>
      <c r="D12" s="11">
        <v>1753.5</v>
      </c>
      <c r="E12" s="11">
        <v>1139.9673913043478</v>
      </c>
      <c r="F12" s="11">
        <v>728.35869565217388</v>
      </c>
      <c r="G12" s="11">
        <v>526.73913043478262</v>
      </c>
      <c r="H12" s="11">
        <v>517.91304347826087</v>
      </c>
      <c r="I12" s="11">
        <v>666.14130434782612</v>
      </c>
      <c r="J12" s="11">
        <v>1203.858695652174</v>
      </c>
      <c r="K12" s="11">
        <v>2201.358695652174</v>
      </c>
      <c r="L12" s="11">
        <v>2892.6304347826085</v>
      </c>
      <c r="M12" s="11">
        <v>3070.6195652173915</v>
      </c>
      <c r="N12" s="11">
        <v>3248.217391304348</v>
      </c>
      <c r="O12" s="11">
        <v>3334.836956521739</v>
      </c>
      <c r="P12" s="11">
        <v>3413.9021739130435</v>
      </c>
      <c r="Q12" s="11">
        <v>3366.532608695652</v>
      </c>
      <c r="R12" s="11">
        <v>3212.0652173913045</v>
      </c>
      <c r="S12" s="11">
        <v>3374.478260869565</v>
      </c>
      <c r="T12" s="11">
        <v>3339.163043478261</v>
      </c>
      <c r="U12" s="11">
        <v>3365.8152173913045</v>
      </c>
      <c r="V12" s="11">
        <v>3277.8478260869565</v>
      </c>
      <c r="W12" s="11">
        <v>3187.5760869565215</v>
      </c>
      <c r="X12" s="11">
        <v>3106.9239130434785</v>
      </c>
      <c r="Y12" s="11">
        <v>2872.6847826086955</v>
      </c>
      <c r="Z12" s="11">
        <v>2720.2391304347825</v>
      </c>
      <c r="AA12" s="11">
        <v>2463.945652173913</v>
      </c>
    </row>
    <row r="13" spans="1:27" s="6" customFormat="1" ht="14.25" x14ac:dyDescent="0.2">
      <c r="B13" s="10">
        <v>44080</v>
      </c>
      <c r="C13" s="2" t="s">
        <v>5</v>
      </c>
      <c r="D13" s="11">
        <v>1999.391304347826</v>
      </c>
      <c r="E13" s="11">
        <v>1421.3260869565217</v>
      </c>
      <c r="F13" s="11">
        <v>882.35869565217388</v>
      </c>
      <c r="G13" s="11">
        <v>583.8478260869565</v>
      </c>
      <c r="H13" s="11">
        <v>505.48913043478262</v>
      </c>
      <c r="I13" s="11">
        <v>529.53260869565213</v>
      </c>
      <c r="J13" s="11">
        <v>747.02173913043475</v>
      </c>
      <c r="K13" s="11">
        <v>1162.5652173913043</v>
      </c>
      <c r="L13" s="11">
        <v>1593.6739130434783</v>
      </c>
      <c r="M13" s="11">
        <v>2072.0978260869565</v>
      </c>
      <c r="N13" s="11">
        <v>2349.3260869565215</v>
      </c>
      <c r="O13" s="11">
        <v>2546.9891304347825</v>
      </c>
      <c r="P13" s="11">
        <v>2959.771739130435</v>
      </c>
      <c r="Q13" s="11">
        <v>3114.6521739130435</v>
      </c>
      <c r="R13" s="11">
        <v>3181.2065217391305</v>
      </c>
      <c r="S13" s="11">
        <v>3330.413043478261</v>
      </c>
      <c r="T13" s="11">
        <v>3266.978260869565</v>
      </c>
      <c r="U13" s="11">
        <v>3278.2608695652175</v>
      </c>
      <c r="V13" s="11">
        <v>3239.967391304348</v>
      </c>
      <c r="W13" s="11">
        <v>3147.217391304348</v>
      </c>
      <c r="X13" s="11">
        <v>3071.1304347826085</v>
      </c>
      <c r="Y13" s="11">
        <v>2827.4565217391305</v>
      </c>
      <c r="Z13" s="11">
        <v>2853</v>
      </c>
      <c r="AA13" s="11">
        <v>2516.2391304347825</v>
      </c>
    </row>
    <row r="14" spans="1:27" s="6" customFormat="1" ht="14.25" x14ac:dyDescent="0.2">
      <c r="B14" s="10">
        <v>44081</v>
      </c>
      <c r="C14" s="2" t="s">
        <v>6</v>
      </c>
      <c r="D14" s="11">
        <v>1860.8152173913043</v>
      </c>
      <c r="E14" s="11">
        <v>1153.7717391304348</v>
      </c>
      <c r="F14" s="11">
        <v>597.60869565217388</v>
      </c>
      <c r="G14" s="11">
        <v>404.0978260869565</v>
      </c>
      <c r="H14" s="11">
        <v>438.1521739130435</v>
      </c>
      <c r="I14" s="11">
        <v>697.56521739130437</v>
      </c>
      <c r="J14" s="11">
        <v>1989</v>
      </c>
      <c r="K14" s="11">
        <v>3185.0108695652175</v>
      </c>
      <c r="L14" s="11">
        <v>3445.771739130435</v>
      </c>
      <c r="M14" s="11">
        <v>3265.1521739130435</v>
      </c>
      <c r="N14" s="11">
        <v>3263.554347826087</v>
      </c>
      <c r="O14" s="11">
        <v>3264.5978260869565</v>
      </c>
      <c r="P14" s="11">
        <v>3204.336956521739</v>
      </c>
      <c r="Q14" s="11">
        <v>3146.836956521739</v>
      </c>
      <c r="R14" s="11">
        <v>3219.7391304347825</v>
      </c>
      <c r="S14" s="11">
        <v>3357.4021739130435</v>
      </c>
      <c r="T14" s="11">
        <v>3355.7608695652175</v>
      </c>
      <c r="U14" s="11">
        <v>3341.336956521739</v>
      </c>
      <c r="V14" s="11">
        <v>3157.1521739130435</v>
      </c>
      <c r="W14" s="11">
        <v>3032.7608695652175</v>
      </c>
      <c r="X14" s="11">
        <v>2890.3152173913045</v>
      </c>
      <c r="Y14" s="11">
        <v>2418.4021739130435</v>
      </c>
      <c r="Z14" s="11">
        <v>2019.858695652174</v>
      </c>
      <c r="AA14" s="11">
        <v>1799.7173913043478</v>
      </c>
    </row>
    <row r="15" spans="1:27" s="6" customFormat="1" ht="14.25" x14ac:dyDescent="0.2">
      <c r="B15" s="10">
        <v>44082</v>
      </c>
      <c r="C15" s="2" t="s">
        <v>7</v>
      </c>
      <c r="D15" s="11">
        <v>1297.9673913043478</v>
      </c>
      <c r="E15" s="11">
        <v>784.6521739130435</v>
      </c>
      <c r="F15" s="11">
        <v>496.13043478260869</v>
      </c>
      <c r="G15" s="11">
        <v>364.93478260869563</v>
      </c>
      <c r="H15" s="11">
        <v>376.01086956521738</v>
      </c>
      <c r="I15" s="11">
        <v>591.6521739130435</v>
      </c>
      <c r="J15" s="11">
        <v>1767.695652173913</v>
      </c>
      <c r="K15" s="11">
        <v>3068.8260869565215</v>
      </c>
      <c r="L15" s="11">
        <v>3365.945652173913</v>
      </c>
      <c r="M15" s="11">
        <v>3236.6847826086955</v>
      </c>
      <c r="N15" s="11">
        <v>3223.413043478261</v>
      </c>
      <c r="O15" s="11">
        <v>3242.532608695652</v>
      </c>
      <c r="P15" s="11">
        <v>3299.6521739130435</v>
      </c>
      <c r="Q15" s="11">
        <v>3295.8695652173915</v>
      </c>
      <c r="R15" s="11">
        <v>3258.2934782608695</v>
      </c>
      <c r="S15" s="11">
        <v>3324.9021739130435</v>
      </c>
      <c r="T15" s="11">
        <v>3269.7934782608695</v>
      </c>
      <c r="U15" s="11">
        <v>3244.4891304347825</v>
      </c>
      <c r="V15" s="11">
        <v>3240.445652173913</v>
      </c>
      <c r="W15" s="11">
        <v>3147.771739130435</v>
      </c>
      <c r="X15" s="11">
        <v>2883.282608695652</v>
      </c>
      <c r="Y15" s="11">
        <v>2437.663043478261</v>
      </c>
      <c r="Z15" s="11">
        <v>2246.1304347826085</v>
      </c>
      <c r="AA15" s="11">
        <v>1887.7934782608695</v>
      </c>
    </row>
    <row r="16" spans="1:27" s="6" customFormat="1" ht="14.25" x14ac:dyDescent="0.2">
      <c r="B16" s="10">
        <v>44083</v>
      </c>
      <c r="C16" s="2" t="s">
        <v>8</v>
      </c>
      <c r="D16" s="11">
        <v>1312.9347826086957</v>
      </c>
      <c r="E16" s="11">
        <v>807.98913043478262</v>
      </c>
      <c r="F16" s="11">
        <v>517.78260869565213</v>
      </c>
      <c r="G16" s="11">
        <v>379.66304347826087</v>
      </c>
      <c r="H16" s="11">
        <v>380.20652173913044</v>
      </c>
      <c r="I16" s="11">
        <v>577.63043478260875</v>
      </c>
      <c r="J16" s="11">
        <v>1745.7826086956522</v>
      </c>
      <c r="K16" s="11">
        <v>3122.521739130435</v>
      </c>
      <c r="L16" s="11">
        <v>3389.6521739130435</v>
      </c>
      <c r="M16" s="11">
        <v>3332.0652173913045</v>
      </c>
      <c r="N16" s="11">
        <v>3238.9565217391305</v>
      </c>
      <c r="O16" s="11">
        <v>3267.086956521739</v>
      </c>
      <c r="P16" s="11">
        <v>3196.9565217391305</v>
      </c>
      <c r="Q16" s="11">
        <v>3301.8478260869565</v>
      </c>
      <c r="R16" s="11">
        <v>3232.586956521739</v>
      </c>
      <c r="S16" s="11">
        <v>3349.4891304347825</v>
      </c>
      <c r="T16" s="11">
        <v>3337.641304347826</v>
      </c>
      <c r="U16" s="11">
        <v>3374.032608695652</v>
      </c>
      <c r="V16" s="11">
        <v>3254.391304347826</v>
      </c>
      <c r="W16" s="11">
        <v>3100.358695652174</v>
      </c>
      <c r="X16" s="11">
        <v>2943.8478260869565</v>
      </c>
      <c r="Y16" s="11">
        <v>2477.771739130435</v>
      </c>
      <c r="Z16" s="11">
        <v>2291.9021739130435</v>
      </c>
      <c r="AA16" s="11">
        <v>1964.554347826087</v>
      </c>
    </row>
    <row r="17" spans="2:27" s="6" customFormat="1" ht="14.25" x14ac:dyDescent="0.2">
      <c r="B17" s="10">
        <v>44084</v>
      </c>
      <c r="C17" s="2" t="s">
        <v>9</v>
      </c>
      <c r="D17" s="11">
        <v>1397.6739130434783</v>
      </c>
      <c r="E17" s="11">
        <v>846.5</v>
      </c>
      <c r="F17" s="11">
        <v>535.81521739130437</v>
      </c>
      <c r="G17" s="11">
        <v>388.92391304347825</v>
      </c>
      <c r="H17" s="11">
        <v>380.69565217391306</v>
      </c>
      <c r="I17" s="11">
        <v>591.25</v>
      </c>
      <c r="J17" s="11">
        <v>1773.9891304347825</v>
      </c>
      <c r="K17" s="11">
        <v>3097.2065217391305</v>
      </c>
      <c r="L17" s="11">
        <v>3408.1521739130435</v>
      </c>
      <c r="M17" s="11">
        <v>3265.4021739130435</v>
      </c>
      <c r="N17" s="11">
        <v>3248.4239130434785</v>
      </c>
      <c r="O17" s="11">
        <v>3280.1739130434785</v>
      </c>
      <c r="P17" s="11">
        <v>3242.478260869565</v>
      </c>
      <c r="Q17" s="11">
        <v>3238.8695652173915</v>
      </c>
      <c r="R17" s="11">
        <v>3211.282608695652</v>
      </c>
      <c r="S17" s="11">
        <v>3313.3695652173915</v>
      </c>
      <c r="T17" s="11">
        <v>3329.3478260869565</v>
      </c>
      <c r="U17" s="11">
        <v>3317.554347826087</v>
      </c>
      <c r="V17" s="11">
        <v>3119.728260869565</v>
      </c>
      <c r="W17" s="11">
        <v>3049.1195652173915</v>
      </c>
      <c r="X17" s="11">
        <v>2966.3478260869565</v>
      </c>
      <c r="Y17" s="11">
        <v>2560.5760869565215</v>
      </c>
      <c r="Z17" s="11">
        <v>2335.3804347826085</v>
      </c>
      <c r="AA17" s="11">
        <v>1999.25</v>
      </c>
    </row>
    <row r="18" spans="2:27" s="6" customFormat="1" ht="14.25" x14ac:dyDescent="0.2">
      <c r="B18" s="10">
        <v>44085</v>
      </c>
      <c r="C18" s="2" t="s">
        <v>10</v>
      </c>
      <c r="D18" s="11">
        <v>1458.891304347826</v>
      </c>
      <c r="E18" s="11">
        <v>887.43478260869563</v>
      </c>
      <c r="F18" s="11">
        <v>532.304347826087</v>
      </c>
      <c r="G18" s="11">
        <v>380.4021739130435</v>
      </c>
      <c r="H18" s="11">
        <v>402.53260869565219</v>
      </c>
      <c r="I18" s="11">
        <v>622.66304347826087</v>
      </c>
      <c r="J18" s="11">
        <v>1787.0108695652175</v>
      </c>
      <c r="K18" s="11">
        <v>3138.804347826087</v>
      </c>
      <c r="L18" s="11">
        <v>3277.9891304347825</v>
      </c>
      <c r="M18" s="11">
        <v>3341.2934782608695</v>
      </c>
      <c r="N18" s="11">
        <v>3335.5652173913045</v>
      </c>
      <c r="O18" s="11">
        <v>3343.858695652174</v>
      </c>
      <c r="P18" s="11">
        <v>3328.836956521739</v>
      </c>
      <c r="Q18" s="11">
        <v>3291.1304347826085</v>
      </c>
      <c r="R18" s="11">
        <v>3410.663043478261</v>
      </c>
      <c r="S18" s="11">
        <v>3365.25</v>
      </c>
      <c r="T18" s="11">
        <v>3327.6195652173915</v>
      </c>
      <c r="U18" s="11">
        <v>3371.8695652173915</v>
      </c>
      <c r="V18" s="11">
        <v>3238.7608695652175</v>
      </c>
      <c r="W18" s="11">
        <v>3177.445652173913</v>
      </c>
      <c r="X18" s="11">
        <v>3044.108695652174</v>
      </c>
      <c r="Y18" s="11">
        <v>2721.195652173913</v>
      </c>
      <c r="Z18" s="11">
        <v>2572.586956521739</v>
      </c>
      <c r="AA18" s="11">
        <v>2222.3695652173915</v>
      </c>
    </row>
    <row r="19" spans="2:27" s="6" customFormat="1" ht="14.25" x14ac:dyDescent="0.2">
      <c r="B19" s="10">
        <v>44086</v>
      </c>
      <c r="C19" s="2" t="s">
        <v>11</v>
      </c>
      <c r="D19" s="11">
        <v>1722.8804347826087</v>
      </c>
      <c r="E19" s="11">
        <v>1126.2173913043478</v>
      </c>
      <c r="F19" s="11">
        <v>697.54347826086962</v>
      </c>
      <c r="G19" s="11">
        <v>499.11956521739131</v>
      </c>
      <c r="H19" s="11">
        <v>489.68478260869563</v>
      </c>
      <c r="I19" s="11">
        <v>639.66304347826087</v>
      </c>
      <c r="J19" s="11">
        <v>1232.7065217391305</v>
      </c>
      <c r="K19" s="11">
        <v>2268.217391304348</v>
      </c>
      <c r="L19" s="11">
        <v>2838.0652173913045</v>
      </c>
      <c r="M19" s="11">
        <v>2970.2391304347825</v>
      </c>
      <c r="N19" s="11">
        <v>3190.445652173913</v>
      </c>
      <c r="O19" s="11">
        <v>3287.1739130434785</v>
      </c>
      <c r="P19" s="11">
        <v>3347.5</v>
      </c>
      <c r="Q19" s="11">
        <v>3291.086956521739</v>
      </c>
      <c r="R19" s="11">
        <v>3266.5652173913045</v>
      </c>
      <c r="S19" s="11">
        <v>3316.195652173913</v>
      </c>
      <c r="T19" s="11">
        <v>3331.5760869565215</v>
      </c>
      <c r="U19" s="11">
        <v>3291.9565217391305</v>
      </c>
      <c r="V19" s="11">
        <v>3272.358695652174</v>
      </c>
      <c r="W19" s="11">
        <v>3216.271739130435</v>
      </c>
      <c r="X19" s="11">
        <v>3039.9891304347825</v>
      </c>
      <c r="Y19" s="11">
        <v>2702.021739130435</v>
      </c>
      <c r="Z19" s="11">
        <v>2537.532608695652</v>
      </c>
      <c r="AA19" s="11">
        <v>2353.663043478261</v>
      </c>
    </row>
    <row r="20" spans="2:27" s="6" customFormat="1" ht="14.25" x14ac:dyDescent="0.2">
      <c r="B20" s="10">
        <v>44087</v>
      </c>
      <c r="C20" s="2" t="s">
        <v>5</v>
      </c>
      <c r="D20" s="11">
        <v>1960.8695652173913</v>
      </c>
      <c r="E20" s="11">
        <v>1378.2717391304348</v>
      </c>
      <c r="F20" s="11">
        <v>862.0978260869565</v>
      </c>
      <c r="G20" s="11">
        <v>551.25</v>
      </c>
      <c r="H20" s="11">
        <v>448.4021739130435</v>
      </c>
      <c r="I20" s="11">
        <v>474.13043478260869</v>
      </c>
      <c r="J20" s="11">
        <v>679.804347826087</v>
      </c>
      <c r="K20" s="11">
        <v>1031.2065217391305</v>
      </c>
      <c r="L20" s="11">
        <v>1370.7717391304348</v>
      </c>
      <c r="M20" s="11">
        <v>1822.1195652173913</v>
      </c>
      <c r="N20" s="11">
        <v>2235.8695652173915</v>
      </c>
      <c r="O20" s="11">
        <v>2523.532608695652</v>
      </c>
      <c r="P20" s="11">
        <v>2840.3695652173915</v>
      </c>
      <c r="Q20" s="11">
        <v>3123.5978260869565</v>
      </c>
      <c r="R20" s="11">
        <v>3178.478260869565</v>
      </c>
      <c r="S20" s="11">
        <v>3288.336956521739</v>
      </c>
      <c r="T20" s="11">
        <v>3305.641304347826</v>
      </c>
      <c r="U20" s="11">
        <v>3288.6521739130435</v>
      </c>
      <c r="V20" s="11">
        <v>3232.336956521739</v>
      </c>
      <c r="W20" s="11">
        <v>3019.3804347826085</v>
      </c>
      <c r="X20" s="11">
        <v>2953.804347826087</v>
      </c>
      <c r="Y20" s="11">
        <v>2748.2934782608695</v>
      </c>
      <c r="Z20" s="11">
        <v>2753.804347826087</v>
      </c>
      <c r="AA20" s="11">
        <v>2425.2934782608695</v>
      </c>
    </row>
    <row r="21" spans="2:27" s="6" customFormat="1" ht="14.25" x14ac:dyDescent="0.2">
      <c r="B21" s="10">
        <v>44088</v>
      </c>
      <c r="C21" s="2" t="s">
        <v>6</v>
      </c>
      <c r="D21" s="11">
        <v>1717.4891304347825</v>
      </c>
      <c r="E21" s="11">
        <v>939.35869565217388</v>
      </c>
      <c r="F21" s="11">
        <v>543.1521739130435</v>
      </c>
      <c r="G21" s="11">
        <v>380.18478260869563</v>
      </c>
      <c r="H21" s="11">
        <v>407.61956521739131</v>
      </c>
      <c r="I21" s="11">
        <v>646.77173913043475</v>
      </c>
      <c r="J21" s="11">
        <v>1910.8478260869565</v>
      </c>
      <c r="K21" s="11">
        <v>3143.6521739130435</v>
      </c>
      <c r="L21" s="11">
        <v>3333.1739130434785</v>
      </c>
      <c r="M21" s="11">
        <v>3232.0434782608695</v>
      </c>
      <c r="N21" s="11">
        <v>3025.6847826086955</v>
      </c>
      <c r="O21" s="11">
        <v>3212.163043478261</v>
      </c>
      <c r="P21" s="11">
        <v>3287.728260869565</v>
      </c>
      <c r="Q21" s="11">
        <v>3281.3478260869565</v>
      </c>
      <c r="R21" s="11">
        <v>3249.5434782608695</v>
      </c>
      <c r="S21" s="11">
        <v>3291.0978260869565</v>
      </c>
      <c r="T21" s="11">
        <v>3345</v>
      </c>
      <c r="U21" s="11">
        <v>3306.8260869565215</v>
      </c>
      <c r="V21" s="11">
        <v>3219.1739130434785</v>
      </c>
      <c r="W21" s="11">
        <v>3033.858695652174</v>
      </c>
      <c r="X21" s="11">
        <v>2923.771739130435</v>
      </c>
      <c r="Y21" s="11">
        <v>2365.6739130434785</v>
      </c>
      <c r="Z21" s="11">
        <v>2081.2065217391305</v>
      </c>
      <c r="AA21" s="11">
        <v>1711.358695652174</v>
      </c>
    </row>
    <row r="22" spans="2:27" s="6" customFormat="1" ht="14.25" x14ac:dyDescent="0.2">
      <c r="B22" s="10">
        <v>44089</v>
      </c>
      <c r="C22" s="2" t="s">
        <v>7</v>
      </c>
      <c r="D22" s="11">
        <v>1250.3369565217392</v>
      </c>
      <c r="E22" s="11">
        <v>782.64130434782612</v>
      </c>
      <c r="F22" s="11">
        <v>470.67391304347825</v>
      </c>
      <c r="G22" s="11">
        <v>350.28260869565219</v>
      </c>
      <c r="H22" s="11">
        <v>363.23913043478262</v>
      </c>
      <c r="I22" s="11">
        <v>568.11956521739125</v>
      </c>
      <c r="J22" s="11">
        <v>1747.5217391304348</v>
      </c>
      <c r="K22" s="11">
        <v>3153.7934782608695</v>
      </c>
      <c r="L22" s="11">
        <v>3374.532608695652</v>
      </c>
      <c r="M22" s="11">
        <v>3173.554347826087</v>
      </c>
      <c r="N22" s="11">
        <v>3195.021739130435</v>
      </c>
      <c r="O22" s="11">
        <v>3286.6521739130435</v>
      </c>
      <c r="P22" s="11">
        <v>3283.2608695652175</v>
      </c>
      <c r="Q22" s="11">
        <v>3273.4891304347825</v>
      </c>
      <c r="R22" s="11">
        <v>3308.728260869565</v>
      </c>
      <c r="S22" s="11">
        <v>3324.1195652173915</v>
      </c>
      <c r="T22" s="11">
        <v>3245.8695652173915</v>
      </c>
      <c r="U22" s="11">
        <v>3234.6521739130435</v>
      </c>
      <c r="V22" s="11">
        <v>3117.413043478261</v>
      </c>
      <c r="W22" s="11">
        <v>3023.608695652174</v>
      </c>
      <c r="X22" s="11">
        <v>2771.4565217391305</v>
      </c>
      <c r="Y22" s="11">
        <v>2526.5760869565215</v>
      </c>
      <c r="Z22" s="11">
        <v>2224.0108695652175</v>
      </c>
      <c r="AA22" s="11">
        <v>1885.6630434782608</v>
      </c>
    </row>
    <row r="23" spans="2:27" s="6" customFormat="1" ht="14.25" x14ac:dyDescent="0.2">
      <c r="B23" s="10">
        <v>44090</v>
      </c>
      <c r="C23" s="2" t="s">
        <v>8</v>
      </c>
      <c r="D23" s="11">
        <v>1285.641304347826</v>
      </c>
      <c r="E23" s="11">
        <v>840.26086956521738</v>
      </c>
      <c r="F23" s="11">
        <v>512.66304347826087</v>
      </c>
      <c r="G23" s="11">
        <v>372.42391304347825</v>
      </c>
      <c r="H23" s="11">
        <v>384.61956521739131</v>
      </c>
      <c r="I23" s="11">
        <v>589.91304347826087</v>
      </c>
      <c r="J23" s="11">
        <v>1728.7065217391305</v>
      </c>
      <c r="K23" s="11">
        <v>3175.6739130434785</v>
      </c>
      <c r="L23" s="11">
        <v>3457.021739130435</v>
      </c>
      <c r="M23" s="11">
        <v>3231.891304347826</v>
      </c>
      <c r="N23" s="11">
        <v>3192.6739130434785</v>
      </c>
      <c r="O23" s="11">
        <v>3244.108695652174</v>
      </c>
      <c r="P23" s="11">
        <v>3268.358695652174</v>
      </c>
      <c r="Q23" s="11">
        <v>3238.163043478261</v>
      </c>
      <c r="R23" s="11">
        <v>3213.1195652173915</v>
      </c>
      <c r="S23" s="11">
        <v>3277.7391304347825</v>
      </c>
      <c r="T23" s="11">
        <v>3303.608695652174</v>
      </c>
      <c r="U23" s="11">
        <v>3258.728260869565</v>
      </c>
      <c r="V23" s="11">
        <v>3140.967391304348</v>
      </c>
      <c r="W23" s="11">
        <v>3011.2934782608695</v>
      </c>
      <c r="X23" s="11">
        <v>2876.086956521739</v>
      </c>
      <c r="Y23" s="11">
        <v>2444.9565217391305</v>
      </c>
      <c r="Z23" s="11">
        <v>2184.858695652174</v>
      </c>
      <c r="AA23" s="11">
        <v>1881.0217391304348</v>
      </c>
    </row>
    <row r="24" spans="2:27" s="6" customFormat="1" ht="14.25" x14ac:dyDescent="0.2">
      <c r="B24" s="10">
        <v>44091</v>
      </c>
      <c r="C24" s="2" t="s">
        <v>9</v>
      </c>
      <c r="D24" s="11">
        <v>1374.9239130434783</v>
      </c>
      <c r="E24" s="11">
        <v>840.06521739130437</v>
      </c>
      <c r="F24" s="11">
        <v>499.69565217391306</v>
      </c>
      <c r="G24" s="11">
        <v>364.56521739130437</v>
      </c>
      <c r="H24" s="11">
        <v>365</v>
      </c>
      <c r="I24" s="11">
        <v>580.60869565217388</v>
      </c>
      <c r="J24" s="11">
        <v>1746.1521739130435</v>
      </c>
      <c r="K24" s="11">
        <v>3086.641304347826</v>
      </c>
      <c r="L24" s="11">
        <v>3424.3804347826085</v>
      </c>
      <c r="M24" s="11">
        <v>3303.891304347826</v>
      </c>
      <c r="N24" s="11">
        <v>3217.3695652173915</v>
      </c>
      <c r="O24" s="11">
        <v>3276.913043478261</v>
      </c>
      <c r="P24" s="11">
        <v>3316.3152173913045</v>
      </c>
      <c r="Q24" s="11">
        <v>3317.663043478261</v>
      </c>
      <c r="R24" s="11">
        <v>3243.8695652173915</v>
      </c>
      <c r="S24" s="11">
        <v>3345.75</v>
      </c>
      <c r="T24" s="11">
        <v>3292.4347826086955</v>
      </c>
      <c r="U24" s="11">
        <v>3323.858695652174</v>
      </c>
      <c r="V24" s="11">
        <v>3170.804347826087</v>
      </c>
      <c r="W24" s="11">
        <v>3086.5760869565215</v>
      </c>
      <c r="X24" s="11">
        <v>2897.5108695652175</v>
      </c>
      <c r="Y24" s="11">
        <v>2526.9021739130435</v>
      </c>
      <c r="Z24" s="11">
        <v>2320.8804347826085</v>
      </c>
      <c r="AA24" s="11">
        <v>1928.2391304347825</v>
      </c>
    </row>
    <row r="25" spans="2:27" s="6" customFormat="1" ht="14.25" x14ac:dyDescent="0.2">
      <c r="B25" s="10">
        <v>44092</v>
      </c>
      <c r="C25" s="2" t="s">
        <v>10</v>
      </c>
      <c r="D25" s="11">
        <v>1422.8260869565217</v>
      </c>
      <c r="E25" s="11">
        <v>863.60869565217388</v>
      </c>
      <c r="F25" s="11">
        <v>522.48913043478262</v>
      </c>
      <c r="G25" s="11">
        <v>368.05434782608694</v>
      </c>
      <c r="H25" s="11">
        <v>380.13043478260869</v>
      </c>
      <c r="I25" s="11">
        <v>600.0978260869565</v>
      </c>
      <c r="J25" s="11">
        <v>1694.141304347826</v>
      </c>
      <c r="K25" s="11">
        <v>3103.6521739130435</v>
      </c>
      <c r="L25" s="11">
        <v>3385.6521739130435</v>
      </c>
      <c r="M25" s="11">
        <v>3307.4021739130435</v>
      </c>
      <c r="N25" s="11">
        <v>3306</v>
      </c>
      <c r="O25" s="11">
        <v>3233.021739130435</v>
      </c>
      <c r="P25" s="11">
        <v>3353.532608695652</v>
      </c>
      <c r="Q25" s="11">
        <v>3246.8152173913045</v>
      </c>
      <c r="R25" s="11">
        <v>3349.7934782608695</v>
      </c>
      <c r="S25" s="11">
        <v>3372.054347826087</v>
      </c>
      <c r="T25" s="11">
        <v>3304.4347826086955</v>
      </c>
      <c r="U25" s="11">
        <v>3257</v>
      </c>
      <c r="V25" s="11">
        <v>3201.695652173913</v>
      </c>
      <c r="W25" s="11">
        <v>3110.7391304347825</v>
      </c>
      <c r="X25" s="11">
        <v>3058.8152173913045</v>
      </c>
      <c r="Y25" s="11">
        <v>2758.3152173913045</v>
      </c>
      <c r="Z25" s="11">
        <v>2526.967391304348</v>
      </c>
      <c r="AA25" s="11">
        <v>2148.586956521739</v>
      </c>
    </row>
    <row r="26" spans="2:27" s="6" customFormat="1" ht="14.25" x14ac:dyDescent="0.2">
      <c r="B26" s="10">
        <v>44093</v>
      </c>
      <c r="C26" s="2" t="s">
        <v>11</v>
      </c>
      <c r="D26" s="11">
        <v>1721.0434782608695</v>
      </c>
      <c r="E26" s="11">
        <v>1118.7391304347825</v>
      </c>
      <c r="F26" s="11">
        <v>679.45652173913038</v>
      </c>
      <c r="G26" s="11">
        <v>495.18478260869563</v>
      </c>
      <c r="H26" s="11">
        <v>459.69565217391306</v>
      </c>
      <c r="I26" s="11">
        <v>618.29347826086962</v>
      </c>
      <c r="J26" s="11">
        <v>1190.3152173913043</v>
      </c>
      <c r="K26" s="11">
        <v>2241.6739130434785</v>
      </c>
      <c r="L26" s="11">
        <v>2837.0434782608695</v>
      </c>
      <c r="M26" s="11">
        <v>3064.8804347826085</v>
      </c>
      <c r="N26" s="11">
        <v>3231.3695652173915</v>
      </c>
      <c r="O26" s="11">
        <v>3244.5652173913045</v>
      </c>
      <c r="P26" s="11">
        <v>3330.228260869565</v>
      </c>
      <c r="Q26" s="11">
        <v>3409.5760869565215</v>
      </c>
      <c r="R26" s="11">
        <v>3322.695652173913</v>
      </c>
      <c r="S26" s="11">
        <v>3317.717391304348</v>
      </c>
      <c r="T26" s="11">
        <v>3273.5978260869565</v>
      </c>
      <c r="U26" s="11">
        <v>3342.141304347826</v>
      </c>
      <c r="V26" s="11">
        <v>3274.282608695652</v>
      </c>
      <c r="W26" s="11">
        <v>3150.358695652174</v>
      </c>
      <c r="X26" s="11">
        <v>2987.6521739130435</v>
      </c>
      <c r="Y26" s="11">
        <v>2775.1739130434785</v>
      </c>
      <c r="Z26" s="11">
        <v>2583.3804347826085</v>
      </c>
      <c r="AA26" s="11">
        <v>2291.6304347826085</v>
      </c>
    </row>
    <row r="27" spans="2:27" s="6" customFormat="1" ht="14.25" x14ac:dyDescent="0.2">
      <c r="B27" s="10">
        <v>44094</v>
      </c>
      <c r="C27" s="2" t="s">
        <v>5</v>
      </c>
      <c r="D27" s="11">
        <v>1920.6739130434783</v>
      </c>
      <c r="E27" s="11">
        <v>1305.2391304347825</v>
      </c>
      <c r="F27" s="11">
        <v>801.35869565217388</v>
      </c>
      <c r="G27" s="11">
        <v>517.45652173913038</v>
      </c>
      <c r="H27" s="11">
        <v>420.33695652173913</v>
      </c>
      <c r="I27" s="11">
        <v>459.97826086956519</v>
      </c>
      <c r="J27" s="11">
        <v>669.14130434782612</v>
      </c>
      <c r="K27" s="11">
        <v>1081.8478260869565</v>
      </c>
      <c r="L27" s="11">
        <v>1456.3804347826087</v>
      </c>
      <c r="M27" s="11">
        <v>1899.7173913043478</v>
      </c>
      <c r="N27" s="11">
        <v>2311.6739130434785</v>
      </c>
      <c r="O27" s="11">
        <v>2593.282608695652</v>
      </c>
      <c r="P27" s="11">
        <v>2968.0652173913045</v>
      </c>
      <c r="Q27" s="11">
        <v>3238.5</v>
      </c>
      <c r="R27" s="11">
        <v>3287.6304347826085</v>
      </c>
      <c r="S27" s="11">
        <v>3405.717391304348</v>
      </c>
      <c r="T27" s="11">
        <v>3393.9891304347825</v>
      </c>
      <c r="U27" s="11">
        <v>3402.228260869565</v>
      </c>
      <c r="V27" s="11">
        <v>3343.5108695652175</v>
      </c>
      <c r="W27" s="11">
        <v>3114.4565217391305</v>
      </c>
      <c r="X27" s="11">
        <v>3045.532608695652</v>
      </c>
      <c r="Y27" s="11">
        <v>2819.2391304347825</v>
      </c>
      <c r="Z27" s="11">
        <v>2829.728260869565</v>
      </c>
      <c r="AA27" s="11">
        <v>2493.032608695652</v>
      </c>
    </row>
    <row r="28" spans="2:27" s="6" customFormat="1" ht="14.25" x14ac:dyDescent="0.2">
      <c r="B28" s="10">
        <v>44095</v>
      </c>
      <c r="C28" s="2" t="s">
        <v>6</v>
      </c>
      <c r="D28" s="11">
        <v>1708.25</v>
      </c>
      <c r="E28" s="11">
        <v>937.67391304347825</v>
      </c>
      <c r="F28" s="11">
        <v>542.51086956521738</v>
      </c>
      <c r="G28" s="11">
        <v>377.35869565217394</v>
      </c>
      <c r="H28" s="11">
        <v>402.58695652173913</v>
      </c>
      <c r="I28" s="11">
        <v>641.14130434782612</v>
      </c>
      <c r="J28" s="11">
        <v>1895.1739130434783</v>
      </c>
      <c r="K28" s="11">
        <v>3120.1739130434785</v>
      </c>
      <c r="L28" s="11">
        <v>3293.108695652174</v>
      </c>
      <c r="M28" s="11">
        <v>3186.5978260869565</v>
      </c>
      <c r="N28" s="11">
        <v>3162.021739130435</v>
      </c>
      <c r="O28" s="11">
        <v>3209</v>
      </c>
      <c r="P28" s="11">
        <v>3285.804347826087</v>
      </c>
      <c r="Q28" s="11">
        <v>3305.5978260869565</v>
      </c>
      <c r="R28" s="11">
        <v>3257.641304347826</v>
      </c>
      <c r="S28" s="11">
        <v>3360.5108695652175</v>
      </c>
      <c r="T28" s="11">
        <v>3323.1521739130435</v>
      </c>
      <c r="U28" s="11">
        <v>3308.9565217391305</v>
      </c>
      <c r="V28" s="11">
        <v>3190.9021739130435</v>
      </c>
      <c r="W28" s="11">
        <v>3041.467391304348</v>
      </c>
      <c r="X28" s="11">
        <v>2780.5978260869565</v>
      </c>
      <c r="Y28" s="11">
        <v>2265.8478260869565</v>
      </c>
      <c r="Z28" s="11">
        <v>2020.1195652173913</v>
      </c>
      <c r="AA28" s="11">
        <v>1610.1630434782608</v>
      </c>
    </row>
    <row r="29" spans="2:27" s="6" customFormat="1" ht="14.25" x14ac:dyDescent="0.2">
      <c r="B29" s="10">
        <v>44096</v>
      </c>
      <c r="C29" s="2" t="s">
        <v>7</v>
      </c>
      <c r="D29" s="11">
        <v>1164.8695652173913</v>
      </c>
      <c r="E29" s="11">
        <v>713.67391304347825</v>
      </c>
      <c r="F29" s="11">
        <v>448.96739130434781</v>
      </c>
      <c r="G29" s="11">
        <v>327.3478260869565</v>
      </c>
      <c r="H29" s="11">
        <v>338.22826086956519</v>
      </c>
      <c r="I29" s="11">
        <v>555.14130434782612</v>
      </c>
      <c r="J29" s="11">
        <v>1726.054347826087</v>
      </c>
      <c r="K29" s="11">
        <v>3050.641304347826</v>
      </c>
      <c r="L29" s="11">
        <v>3314.086956521739</v>
      </c>
      <c r="M29" s="11">
        <v>3181.8260869565215</v>
      </c>
      <c r="N29" s="11">
        <v>3184.4021739130435</v>
      </c>
      <c r="O29" s="11">
        <v>3228.532608695652</v>
      </c>
      <c r="P29" s="11">
        <v>3274.0108695652175</v>
      </c>
      <c r="Q29" s="11">
        <v>3260.6521739130435</v>
      </c>
      <c r="R29" s="11">
        <v>3300.1739130434785</v>
      </c>
      <c r="S29" s="11">
        <v>3332.3260869565215</v>
      </c>
      <c r="T29" s="11">
        <v>3271.891304347826</v>
      </c>
      <c r="U29" s="11">
        <v>3309.3152173913045</v>
      </c>
      <c r="V29" s="11">
        <v>3241.391304347826</v>
      </c>
      <c r="W29" s="11">
        <v>3021.1739130434785</v>
      </c>
      <c r="X29" s="11">
        <v>2823.858695652174</v>
      </c>
      <c r="Y29" s="11">
        <v>2405.5978260869565</v>
      </c>
      <c r="Z29" s="11">
        <v>2081.891304347826</v>
      </c>
      <c r="AA29" s="11">
        <v>1767.5760869565217</v>
      </c>
    </row>
    <row r="30" spans="2:27" s="6" customFormat="1" ht="14.25" x14ac:dyDescent="0.2">
      <c r="B30" s="10">
        <v>44097</v>
      </c>
      <c r="C30" s="2" t="s">
        <v>8</v>
      </c>
      <c r="D30" s="11">
        <v>1246.2173913043478</v>
      </c>
      <c r="E30" s="11">
        <v>766.72826086956525</v>
      </c>
      <c r="F30" s="11">
        <v>473.48913043478262</v>
      </c>
      <c r="G30" s="11">
        <v>348.67391304347825</v>
      </c>
      <c r="H30" s="11">
        <v>357.98913043478262</v>
      </c>
      <c r="I30" s="11">
        <v>587.46739130434787</v>
      </c>
      <c r="J30" s="11">
        <v>1733.2608695652175</v>
      </c>
      <c r="K30" s="11">
        <v>3147.032608695652</v>
      </c>
      <c r="L30" s="11">
        <v>3398.2608695652175</v>
      </c>
      <c r="M30" s="11">
        <v>3276.358695652174</v>
      </c>
      <c r="N30" s="11">
        <v>3255.978260869565</v>
      </c>
      <c r="O30" s="11">
        <v>3217.695652173913</v>
      </c>
      <c r="P30" s="11">
        <v>3192.2608695652175</v>
      </c>
      <c r="Q30" s="11">
        <v>3247.304347826087</v>
      </c>
      <c r="R30" s="11">
        <v>3233.271739130435</v>
      </c>
      <c r="S30" s="11">
        <v>3364.6195652173915</v>
      </c>
      <c r="T30" s="11">
        <v>3299.913043478261</v>
      </c>
      <c r="U30" s="11">
        <v>3299.858695652174</v>
      </c>
      <c r="V30" s="11">
        <v>3258.728260869565</v>
      </c>
      <c r="W30" s="11">
        <v>3068.9239130434785</v>
      </c>
      <c r="X30" s="11">
        <v>2879.3804347826085</v>
      </c>
      <c r="Y30" s="11">
        <v>2516.054347826087</v>
      </c>
      <c r="Z30" s="11">
        <v>2230.282608695652</v>
      </c>
      <c r="AA30" s="11">
        <v>1838.6304347826087</v>
      </c>
    </row>
    <row r="31" spans="2:27" s="6" customFormat="1" ht="14.25" x14ac:dyDescent="0.2">
      <c r="B31" s="10">
        <v>44098</v>
      </c>
      <c r="C31" s="2" t="s">
        <v>9</v>
      </c>
      <c r="D31" s="11">
        <v>1326.391304347826</v>
      </c>
      <c r="E31" s="11">
        <v>814.43478260869563</v>
      </c>
      <c r="F31" s="11">
        <v>483.30434782608694</v>
      </c>
      <c r="G31" s="11">
        <v>350.85869565217394</v>
      </c>
      <c r="H31" s="11">
        <v>354.51086956521738</v>
      </c>
      <c r="I31" s="11">
        <v>561.78260869565213</v>
      </c>
      <c r="J31" s="11">
        <v>1620.5</v>
      </c>
      <c r="K31" s="11">
        <v>3009.195652173913</v>
      </c>
      <c r="L31" s="11">
        <v>3363.8478260869565</v>
      </c>
      <c r="M31" s="11">
        <v>3250.641304347826</v>
      </c>
      <c r="N31" s="11">
        <v>3215.4565217391305</v>
      </c>
      <c r="O31" s="11">
        <v>3212.021739130435</v>
      </c>
      <c r="P31" s="11">
        <v>3302.641304347826</v>
      </c>
      <c r="Q31" s="11">
        <v>3263.804347826087</v>
      </c>
      <c r="R31" s="11">
        <v>3245.586956521739</v>
      </c>
      <c r="S31" s="11">
        <v>3342.554347826087</v>
      </c>
      <c r="T31" s="11">
        <v>3347.5760869565215</v>
      </c>
      <c r="U31" s="11">
        <v>3282.0760869565215</v>
      </c>
      <c r="V31" s="11">
        <v>3165.717391304348</v>
      </c>
      <c r="W31" s="11">
        <v>3070.7065217391305</v>
      </c>
      <c r="X31" s="11">
        <v>2911.75</v>
      </c>
      <c r="Y31" s="11">
        <v>2494.728260869565</v>
      </c>
      <c r="Z31" s="11">
        <v>2221.4021739130435</v>
      </c>
      <c r="AA31" s="11">
        <v>1901.0217391304348</v>
      </c>
    </row>
    <row r="32" spans="2:27" s="6" customFormat="1" ht="14.25" x14ac:dyDescent="0.2">
      <c r="B32" s="10">
        <v>44099</v>
      </c>
      <c r="C32" s="2" t="s">
        <v>10</v>
      </c>
      <c r="D32" s="11">
        <v>1325.2173913043478</v>
      </c>
      <c r="E32" s="11">
        <v>838.51086956521738</v>
      </c>
      <c r="F32" s="11">
        <v>491.45652173913044</v>
      </c>
      <c r="G32" s="11">
        <v>367.39130434782606</v>
      </c>
      <c r="H32" s="11">
        <v>370.92391304347825</v>
      </c>
      <c r="I32" s="11">
        <v>592.51086956521738</v>
      </c>
      <c r="J32" s="11">
        <v>1678.25</v>
      </c>
      <c r="K32" s="11">
        <v>3077.782608695652</v>
      </c>
      <c r="L32" s="11">
        <v>3419</v>
      </c>
      <c r="M32" s="11">
        <v>3306.978260869565</v>
      </c>
      <c r="N32" s="11">
        <v>3246.108695652174</v>
      </c>
      <c r="O32" s="11">
        <v>3204.4891304347825</v>
      </c>
      <c r="P32" s="11">
        <v>3231.478260869565</v>
      </c>
      <c r="Q32" s="11">
        <v>3238.521739130435</v>
      </c>
      <c r="R32" s="11">
        <v>3263.6195652173915</v>
      </c>
      <c r="S32" s="11">
        <v>3337.75</v>
      </c>
      <c r="T32" s="11">
        <v>3264.467391304348</v>
      </c>
      <c r="U32" s="11">
        <v>3261.25</v>
      </c>
      <c r="V32" s="11">
        <v>3214.8695652173915</v>
      </c>
      <c r="W32" s="11">
        <v>3132.8695652173915</v>
      </c>
      <c r="X32" s="11">
        <v>3060.6847826086955</v>
      </c>
      <c r="Y32" s="11">
        <v>2723.1195652173915</v>
      </c>
      <c r="Z32" s="11">
        <v>2547.1521739130435</v>
      </c>
      <c r="AA32" s="11">
        <v>2143.086956521739</v>
      </c>
    </row>
    <row r="33" spans="2:27" s="6" customFormat="1" ht="14.25" x14ac:dyDescent="0.2">
      <c r="B33" s="10">
        <v>44100</v>
      </c>
      <c r="C33" s="2" t="s">
        <v>11</v>
      </c>
      <c r="D33" s="11">
        <v>1677.5</v>
      </c>
      <c r="E33" s="11">
        <v>1118.2065217391305</v>
      </c>
      <c r="F33" s="11">
        <v>678.46739130434787</v>
      </c>
      <c r="G33" s="11">
        <v>476.79347826086956</v>
      </c>
      <c r="H33" s="11">
        <v>439.38043478260869</v>
      </c>
      <c r="I33" s="11">
        <v>599.77173913043475</v>
      </c>
      <c r="J33" s="11">
        <v>1217.0108695652175</v>
      </c>
      <c r="K33" s="11">
        <v>2269.217391304348</v>
      </c>
      <c r="L33" s="11">
        <v>2910.25</v>
      </c>
      <c r="M33" s="11">
        <v>3057.695652173913</v>
      </c>
      <c r="N33" s="11">
        <v>3174.9347826086955</v>
      </c>
      <c r="O33" s="11">
        <v>3231.1739130434785</v>
      </c>
      <c r="P33" s="11">
        <v>3280.6739130434785</v>
      </c>
      <c r="Q33" s="11">
        <v>3336.663043478261</v>
      </c>
      <c r="R33" s="11">
        <v>3229.641304347826</v>
      </c>
      <c r="S33" s="11">
        <v>3261.9239130434785</v>
      </c>
      <c r="T33" s="11">
        <v>3262.7391304347825</v>
      </c>
      <c r="U33" s="11">
        <v>3232.771739130435</v>
      </c>
      <c r="V33" s="11">
        <v>3226.445652173913</v>
      </c>
      <c r="W33" s="11">
        <v>3137.913043478261</v>
      </c>
      <c r="X33" s="11">
        <v>3033.695652173913</v>
      </c>
      <c r="Y33" s="11">
        <v>2778.228260869565</v>
      </c>
      <c r="Z33" s="11">
        <v>2649.3804347826085</v>
      </c>
      <c r="AA33" s="11">
        <v>2375.858695652174</v>
      </c>
    </row>
    <row r="34" spans="2:27" s="6" customFormat="1" ht="14.25" x14ac:dyDescent="0.2">
      <c r="B34" s="10">
        <v>44101</v>
      </c>
      <c r="C34" s="2" t="s">
        <v>5</v>
      </c>
      <c r="D34" s="11">
        <v>1963.2826086956522</v>
      </c>
      <c r="E34" s="11">
        <v>1359.8369565217392</v>
      </c>
      <c r="F34" s="11">
        <v>814.01086956521738</v>
      </c>
      <c r="G34" s="11">
        <v>525.17391304347825</v>
      </c>
      <c r="H34" s="11">
        <v>407.0978260869565</v>
      </c>
      <c r="I34" s="11">
        <v>445.47826086956519</v>
      </c>
      <c r="J34" s="11">
        <v>672.03260869565213</v>
      </c>
      <c r="K34" s="11">
        <v>1149.7934782608695</v>
      </c>
      <c r="L34" s="11">
        <v>1544.0326086956522</v>
      </c>
      <c r="M34" s="11">
        <v>2061.7391304347825</v>
      </c>
      <c r="N34" s="11">
        <v>2480.282608695652</v>
      </c>
      <c r="O34" s="11">
        <v>2670.141304347826</v>
      </c>
      <c r="P34" s="11">
        <v>2994.836956521739</v>
      </c>
      <c r="Q34" s="11">
        <v>3121.163043478261</v>
      </c>
      <c r="R34" s="11">
        <v>3310.6304347826085</v>
      </c>
      <c r="S34" s="11">
        <v>3401.6847826086955</v>
      </c>
      <c r="T34" s="11">
        <v>3119.858695652174</v>
      </c>
      <c r="U34" s="11">
        <v>3187.717391304348</v>
      </c>
      <c r="V34" s="11">
        <v>3224.1847826086955</v>
      </c>
      <c r="W34" s="11">
        <v>3022.771739130435</v>
      </c>
      <c r="X34" s="11">
        <v>2883.2608695652175</v>
      </c>
      <c r="Y34" s="11">
        <v>2839.1195652173915</v>
      </c>
      <c r="Z34" s="11">
        <v>2822.1304347826085</v>
      </c>
      <c r="AA34" s="11">
        <v>2415.141304347826</v>
      </c>
    </row>
    <row r="35" spans="2:27" s="6" customFormat="1" ht="14.25" x14ac:dyDescent="0.2">
      <c r="B35" s="10">
        <v>44102</v>
      </c>
      <c r="C35" s="2" t="s">
        <v>6</v>
      </c>
      <c r="D35" s="11">
        <v>1713.8695652173913</v>
      </c>
      <c r="E35" s="11">
        <v>923.27173913043475</v>
      </c>
      <c r="F35" s="11">
        <v>529.07608695652175</v>
      </c>
      <c r="G35" s="11">
        <v>383.5978260869565</v>
      </c>
      <c r="H35" s="11">
        <v>398.17391304347825</v>
      </c>
      <c r="I35" s="11">
        <v>635.96739130434787</v>
      </c>
      <c r="J35" s="11">
        <v>1912.554347826087</v>
      </c>
      <c r="K35" s="11">
        <v>3173.5978260869565</v>
      </c>
      <c r="L35" s="11">
        <v>3331.032608695652</v>
      </c>
      <c r="M35" s="11">
        <v>3172.3804347826085</v>
      </c>
      <c r="N35" s="11">
        <v>3127.5978260869565</v>
      </c>
      <c r="O35" s="11">
        <v>3130.75</v>
      </c>
      <c r="P35" s="11">
        <v>3242.608695652174</v>
      </c>
      <c r="Q35" s="11">
        <v>3206.4021739130435</v>
      </c>
      <c r="R35" s="11">
        <v>3251.3804347826085</v>
      </c>
      <c r="S35" s="11">
        <v>3360.8260869565215</v>
      </c>
      <c r="T35" s="11">
        <v>3344.717391304348</v>
      </c>
      <c r="U35" s="11">
        <v>3261.4239130434785</v>
      </c>
      <c r="V35" s="11">
        <v>3185.1847826086955</v>
      </c>
      <c r="W35" s="11">
        <v>2996.771739130435</v>
      </c>
      <c r="X35" s="11">
        <v>2792.1847826086955</v>
      </c>
      <c r="Y35" s="11">
        <v>2420.978260869565</v>
      </c>
      <c r="Z35" s="11">
        <v>2039.7826086956522</v>
      </c>
      <c r="AA35" s="11">
        <v>1719.0978260869565</v>
      </c>
    </row>
    <row r="36" spans="2:27" s="6" customFormat="1" ht="14.25" x14ac:dyDescent="0.2">
      <c r="B36" s="10">
        <v>44103</v>
      </c>
      <c r="C36" s="2" t="s">
        <v>7</v>
      </c>
      <c r="D36" s="11">
        <v>1234</v>
      </c>
      <c r="E36" s="11">
        <v>752.33695652173913</v>
      </c>
      <c r="F36" s="11">
        <v>464.36956521739131</v>
      </c>
      <c r="G36" s="11">
        <v>348.8478260869565</v>
      </c>
      <c r="H36" s="11">
        <v>348.13043478260869</v>
      </c>
      <c r="I36" s="11">
        <v>555.38043478260875</v>
      </c>
      <c r="J36" s="11">
        <v>1652.4891304347825</v>
      </c>
      <c r="K36" s="11">
        <v>3132.2065217391305</v>
      </c>
      <c r="L36" s="11">
        <v>3417.75</v>
      </c>
      <c r="M36" s="11">
        <v>3199.945652173913</v>
      </c>
      <c r="N36" s="11">
        <v>3216.0108695652175</v>
      </c>
      <c r="O36" s="11">
        <v>3126.3695652173915</v>
      </c>
      <c r="P36" s="11">
        <v>2880.0434782608695</v>
      </c>
      <c r="Q36" s="11">
        <v>2683.836956521739</v>
      </c>
      <c r="R36" s="11">
        <v>2870.717391304348</v>
      </c>
      <c r="S36" s="11">
        <v>3035.3478260869565</v>
      </c>
      <c r="T36" s="11">
        <v>3227.782608695652</v>
      </c>
      <c r="U36" s="11">
        <v>3224</v>
      </c>
      <c r="V36" s="11">
        <v>3146.8260869565215</v>
      </c>
      <c r="W36" s="11">
        <v>3042.8478260869565</v>
      </c>
      <c r="X36" s="11">
        <v>2699.195652173913</v>
      </c>
      <c r="Y36" s="11">
        <v>2294.9891304347825</v>
      </c>
      <c r="Z36" s="11">
        <v>2035.3478260869565</v>
      </c>
      <c r="AA36" s="11">
        <v>1665.9565217391305</v>
      </c>
    </row>
    <row r="37" spans="2:27" s="6" customFormat="1" ht="14.25" x14ac:dyDescent="0.2">
      <c r="B37" s="10">
        <v>44104</v>
      </c>
      <c r="C37" s="2" t="s">
        <v>8</v>
      </c>
      <c r="D37" s="11">
        <v>1211.0978260869565</v>
      </c>
      <c r="E37" s="11">
        <v>730.26086956521738</v>
      </c>
      <c r="F37" s="11">
        <v>459.64130434782606</v>
      </c>
      <c r="G37" s="11">
        <v>339.89130434782606</v>
      </c>
      <c r="H37" s="11">
        <v>358.31521739130437</v>
      </c>
      <c r="I37" s="11">
        <v>577.83695652173913</v>
      </c>
      <c r="J37" s="11">
        <v>1720.3152173913043</v>
      </c>
      <c r="K37" s="11">
        <v>3108.304347826087</v>
      </c>
      <c r="L37" s="11">
        <v>3411.2065217391305</v>
      </c>
      <c r="M37" s="11">
        <v>3298.6195652173915</v>
      </c>
      <c r="N37" s="11">
        <v>3187.9565217391305</v>
      </c>
      <c r="O37" s="11">
        <v>3177.0652173913045</v>
      </c>
      <c r="P37" s="11">
        <v>3276.9021739130435</v>
      </c>
      <c r="Q37" s="11">
        <v>3288.1739130434785</v>
      </c>
      <c r="R37" s="11">
        <v>3089.663043478261</v>
      </c>
      <c r="S37" s="11">
        <v>3290.891304347826</v>
      </c>
      <c r="T37" s="11">
        <v>3300.8260869565215</v>
      </c>
      <c r="U37" s="11">
        <v>3258.8152173913045</v>
      </c>
      <c r="V37" s="11">
        <v>3166.0108695652175</v>
      </c>
      <c r="W37" s="11">
        <v>2988.228260869565</v>
      </c>
      <c r="X37" s="11">
        <v>2806.6521739130435</v>
      </c>
      <c r="Y37" s="11">
        <v>2480.467391304348</v>
      </c>
      <c r="Z37" s="11">
        <v>2257.0760869565215</v>
      </c>
      <c r="AA37" s="11">
        <v>1809.554347826087</v>
      </c>
    </row>
    <row r="38" spans="2:27" s="6" customFormat="1" x14ac:dyDescent="0.2">
      <c r="B38" s="259" t="s">
        <v>12</v>
      </c>
      <c r="C38" s="259"/>
      <c r="D38" s="15">
        <v>1534.1210144927536</v>
      </c>
      <c r="E38" s="15">
        <v>959.27572463768115</v>
      </c>
      <c r="F38" s="15">
        <v>580.97862318840578</v>
      </c>
      <c r="G38" s="15">
        <v>412.31485507246379</v>
      </c>
      <c r="H38" s="15">
        <v>404.25615942028986</v>
      </c>
      <c r="I38" s="15">
        <v>588.5061594202898</v>
      </c>
      <c r="J38" s="15">
        <v>1552.2583333333334</v>
      </c>
      <c r="K38" s="15">
        <v>2687.6434782608694</v>
      </c>
      <c r="L38" s="15">
        <v>3066.0510869565219</v>
      </c>
      <c r="M38" s="15">
        <v>3060.9126811594201</v>
      </c>
      <c r="N38" s="15">
        <v>3103.6336956521741</v>
      </c>
      <c r="O38" s="15">
        <v>3155.4489130434781</v>
      </c>
      <c r="P38" s="15">
        <v>3228.5927536231884</v>
      </c>
      <c r="Q38" s="15">
        <v>3236.1898550724636</v>
      </c>
      <c r="R38" s="15">
        <v>3246.5416666666665</v>
      </c>
      <c r="S38" s="15">
        <v>3330.4749999999999</v>
      </c>
      <c r="T38" s="15">
        <v>3306.8326086956522</v>
      </c>
      <c r="U38" s="15">
        <v>3291.9090579710146</v>
      </c>
      <c r="V38" s="15">
        <v>3214.4050724637682</v>
      </c>
      <c r="W38" s="15">
        <v>3090.5735507246377</v>
      </c>
      <c r="X38" s="15">
        <v>2939.7949275362321</v>
      </c>
      <c r="Y38" s="15">
        <v>2589.9144927536231</v>
      </c>
      <c r="Z38" s="15">
        <v>2391.7847826086959</v>
      </c>
      <c r="AA38" s="15">
        <v>2057.3670289855072</v>
      </c>
    </row>
    <row r="39" spans="2:27" s="6" customFormat="1" ht="14.25" x14ac:dyDescent="0.2"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2:27" s="6" customFormat="1" ht="14.25" x14ac:dyDescent="0.2"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s="6" customFormat="1" ht="14.25" x14ac:dyDescent="0.2"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customFormat="1" x14ac:dyDescent="0.25"/>
    <row r="43" spans="2:27" customFormat="1" x14ac:dyDescent="0.25"/>
    <row r="44" spans="2:27" customFormat="1" x14ac:dyDescent="0.25"/>
    <row r="45" spans="2:27" customFormat="1" x14ac:dyDescent="0.25"/>
    <row r="46" spans="2:27" customFormat="1" x14ac:dyDescent="0.25"/>
    <row r="47" spans="2:27" customFormat="1" x14ac:dyDescent="0.25"/>
    <row r="48" spans="2:27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spans="2:27" customFormat="1" x14ac:dyDescent="0.25"/>
    <row r="130" spans="2:27" customFormat="1" x14ac:dyDescent="0.25"/>
    <row r="131" spans="2:27" customFormat="1" x14ac:dyDescent="0.25"/>
    <row r="132" spans="2:27" customFormat="1" x14ac:dyDescent="0.25"/>
    <row r="133" spans="2:27" customFormat="1" x14ac:dyDescent="0.25"/>
    <row r="134" spans="2:27" customFormat="1" x14ac:dyDescent="0.25"/>
    <row r="135" spans="2:27" customFormat="1" x14ac:dyDescent="0.25"/>
    <row r="136" spans="2:27" customFormat="1" x14ac:dyDescent="0.25"/>
    <row r="137" spans="2:27" customFormat="1" x14ac:dyDescent="0.25"/>
    <row r="138" spans="2:27" customFormat="1" x14ac:dyDescent="0.25"/>
    <row r="139" spans="2:27" customFormat="1" x14ac:dyDescent="0.25"/>
    <row r="140" spans="2:27" customFormat="1" x14ac:dyDescent="0.25"/>
    <row r="141" spans="2:27" customFormat="1" x14ac:dyDescent="0.25"/>
    <row r="142" spans="2:27" x14ac:dyDescent="0.25">
      <c r="B142" s="259"/>
      <c r="C142" s="259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</sheetData>
  <mergeCells count="2">
    <mergeCell ref="B142:C142"/>
    <mergeCell ref="B38:C3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"/>
  <sheetViews>
    <sheetView showGridLines="0" workbookViewId="0">
      <pane ySplit="4" topLeftCell="A5" activePane="bottomLeft" state="frozenSplit"/>
      <selection activeCell="C28" sqref="C28"/>
      <selection pane="bottomLeft" activeCell="AA25" sqref="AA23:AA25"/>
    </sheetView>
  </sheetViews>
  <sheetFormatPr defaultColWidth="9.140625" defaultRowHeight="15" x14ac:dyDescent="0.25"/>
  <cols>
    <col min="1" max="1" width="9.5703125" style="13" customWidth="1"/>
    <col min="2" max="2" width="14.85546875" style="13" customWidth="1"/>
    <col min="3" max="3" width="14" style="13" customWidth="1"/>
    <col min="4" max="10" width="14" style="14" customWidth="1"/>
    <col min="11" max="15" width="9.28515625" style="14" customWidth="1"/>
    <col min="16" max="16" width="10.42578125" style="14" bestFit="1" customWidth="1"/>
    <col min="17" max="17" width="9.28515625" style="14" customWidth="1"/>
    <col min="18" max="25" width="10.85546875" style="14" customWidth="1"/>
    <col min="26" max="27" width="11.85546875" style="14" customWidth="1"/>
    <col min="28" max="30" width="10.140625" style="14" customWidth="1"/>
    <col min="31" max="45" width="9.28515625" style="14" customWidth="1"/>
    <col min="46" max="16384" width="9.140625" style="13"/>
  </cols>
  <sheetData>
    <row r="1" spans="1:46" s="6" customFormat="1" x14ac:dyDescent="0.25">
      <c r="A1" s="8" t="s">
        <v>29</v>
      </c>
      <c r="D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</row>
    <row r="2" spans="1:46" s="6" customFormat="1" ht="14.25" x14ac:dyDescent="0.2">
      <c r="A2" s="7" t="s">
        <v>28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</row>
    <row r="3" spans="1:46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</row>
    <row r="4" spans="1:46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</row>
    <row r="5" spans="1:46" s="6" customFormat="1" ht="14.45" customHeight="1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</row>
    <row r="6" spans="1:46" s="6" customFormat="1" ht="13.9" customHeight="1" x14ac:dyDescent="0.2">
      <c r="B6" s="260" t="s">
        <v>4</v>
      </c>
      <c r="C6" s="262" t="s">
        <v>14</v>
      </c>
      <c r="D6" s="262"/>
      <c r="E6" s="260" t="s">
        <v>18</v>
      </c>
      <c r="F6" s="260" t="s">
        <v>20</v>
      </c>
      <c r="G6" s="260" t="s">
        <v>21</v>
      </c>
      <c r="H6" s="260" t="s">
        <v>186</v>
      </c>
      <c r="I6" s="260" t="s">
        <v>323</v>
      </c>
      <c r="J6" s="260" t="s">
        <v>325</v>
      </c>
      <c r="K6" s="262" t="s">
        <v>27</v>
      </c>
      <c r="L6" s="262"/>
      <c r="M6" s="262"/>
      <c r="N6" s="262"/>
      <c r="O6" s="262"/>
      <c r="P6" s="262"/>
      <c r="Q6" s="262"/>
      <c r="R6" s="20"/>
      <c r="S6" s="260" t="s">
        <v>4</v>
      </c>
      <c r="T6" s="262" t="s">
        <v>14</v>
      </c>
      <c r="U6" s="262"/>
      <c r="V6" s="260" t="s">
        <v>18</v>
      </c>
      <c r="W6" s="260" t="s">
        <v>20</v>
      </c>
      <c r="X6" s="260" t="s">
        <v>21</v>
      </c>
      <c r="Y6" s="260" t="s">
        <v>186</v>
      </c>
      <c r="Z6" s="260" t="s">
        <v>323</v>
      </c>
      <c r="AA6" s="260" t="s">
        <v>325</v>
      </c>
      <c r="AB6" s="262" t="s">
        <v>27</v>
      </c>
      <c r="AC6" s="262"/>
      <c r="AD6" s="262"/>
      <c r="AE6" s="262"/>
      <c r="AF6" s="262"/>
      <c r="AG6" s="262"/>
      <c r="AH6" s="262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</row>
    <row r="7" spans="1:46" ht="30" x14ac:dyDescent="0.25">
      <c r="B7" s="261"/>
      <c r="C7" s="4" t="s">
        <v>26</v>
      </c>
      <c r="D7" s="4" t="s">
        <v>25</v>
      </c>
      <c r="E7" s="261"/>
      <c r="F7" s="261"/>
      <c r="G7" s="261"/>
      <c r="H7" s="261"/>
      <c r="I7" s="261"/>
      <c r="J7" s="261"/>
      <c r="K7" s="32" t="s">
        <v>1</v>
      </c>
      <c r="L7" s="32" t="s">
        <v>17</v>
      </c>
      <c r="M7" s="32" t="s">
        <v>19</v>
      </c>
      <c r="N7" s="32" t="s">
        <v>22</v>
      </c>
      <c r="O7" s="115" t="s">
        <v>185</v>
      </c>
      <c r="P7" s="206" t="s">
        <v>324</v>
      </c>
      <c r="Q7" s="203" t="s">
        <v>326</v>
      </c>
      <c r="S7" s="261"/>
      <c r="T7" s="4" t="s">
        <v>26</v>
      </c>
      <c r="U7" s="4" t="s">
        <v>25</v>
      </c>
      <c r="V7" s="261"/>
      <c r="W7" s="261"/>
      <c r="X7" s="261"/>
      <c r="Y7" s="261"/>
      <c r="Z7" s="261"/>
      <c r="AA7" s="261"/>
      <c r="AB7" s="32" t="s">
        <v>1</v>
      </c>
      <c r="AC7" s="32" t="s">
        <v>17</v>
      </c>
      <c r="AD7" s="32" t="s">
        <v>19</v>
      </c>
      <c r="AE7" s="32" t="s">
        <v>22</v>
      </c>
      <c r="AF7" s="115" t="s">
        <v>185</v>
      </c>
      <c r="AG7" s="206" t="s">
        <v>324</v>
      </c>
      <c r="AH7" s="203" t="s">
        <v>326</v>
      </c>
      <c r="AT7" s="14"/>
    </row>
    <row r="8" spans="1:46" x14ac:dyDescent="0.25">
      <c r="B8" s="2" t="s">
        <v>6</v>
      </c>
      <c r="C8" s="24">
        <v>2339.9984485815603</v>
      </c>
      <c r="D8" s="24">
        <v>1887.4445921985816</v>
      </c>
      <c r="E8" s="24">
        <v>1523.5927526595744</v>
      </c>
      <c r="F8" s="24">
        <v>1066.3800951086957</v>
      </c>
      <c r="G8" s="24">
        <v>2376.3029513888887</v>
      </c>
      <c r="H8" s="24">
        <v>2435.6204427083335</v>
      </c>
      <c r="I8" s="24">
        <v>2439.4660460992909</v>
      </c>
      <c r="J8" s="24">
        <v>2401.844089673913</v>
      </c>
      <c r="K8" s="21">
        <f>(D8/C8)-1</f>
        <v>-0.19339921214789857</v>
      </c>
      <c r="L8" s="21">
        <f>(E8/C8)-1</f>
        <v>-0.34889155435845165</v>
      </c>
      <c r="M8" s="21">
        <f>(F8/C8)-1</f>
        <v>-0.54428170849638613</v>
      </c>
      <c r="N8" s="21">
        <f>G8/C8-1</f>
        <v>1.5514755075728859E-2</v>
      </c>
      <c r="O8" s="21">
        <f>H8/C8-1</f>
        <v>4.0864127147065554E-2</v>
      </c>
      <c r="P8" s="21">
        <f>I8/C8-1</f>
        <v>4.2507548489198799E-2</v>
      </c>
      <c r="Q8" s="21">
        <f>J8/C8-1</f>
        <v>2.6429778673503712E-2</v>
      </c>
      <c r="S8" s="25">
        <v>0</v>
      </c>
      <c r="T8" s="24">
        <v>1463.7717601547388</v>
      </c>
      <c r="U8" s="24">
        <v>888.39162234042556</v>
      </c>
      <c r="V8" s="24">
        <v>462.57457386363637</v>
      </c>
      <c r="W8" s="24">
        <v>764.50841514726505</v>
      </c>
      <c r="X8" s="24">
        <v>1561.3986111111112</v>
      </c>
      <c r="Y8" s="24">
        <v>1739.733870967742</v>
      </c>
      <c r="Z8" s="24">
        <v>1774.051132463967</v>
      </c>
      <c r="AA8" s="24">
        <v>1534.1210144927536</v>
      </c>
      <c r="AB8" s="21">
        <f>(U8/T8)-1</f>
        <v>-0.39308050167157782</v>
      </c>
      <c r="AC8" s="21">
        <f t="shared" ref="AC8:AC32" si="0">(V8/T8)-1</f>
        <v>-0.68398449372002057</v>
      </c>
      <c r="AD8" s="21">
        <f>(W8/T8)-1</f>
        <v>-0.47771337311054074</v>
      </c>
      <c r="AE8" s="21">
        <f>X8/T8-1</f>
        <v>6.6695405399850083E-2</v>
      </c>
      <c r="AF8" s="21">
        <f>Y8/T8-1</f>
        <v>0.18852810139186627</v>
      </c>
      <c r="AG8" s="21">
        <f>Z8/T8-1</f>
        <v>0.21197250879906848</v>
      </c>
      <c r="AH8" s="21">
        <f>AA8/T8-1</f>
        <v>4.80602620251247E-2</v>
      </c>
      <c r="AT8" s="14"/>
    </row>
    <row r="9" spans="1:46" x14ac:dyDescent="0.25">
      <c r="B9" s="2" t="s">
        <v>7</v>
      </c>
      <c r="C9" s="24">
        <v>2285.4521276595747</v>
      </c>
      <c r="D9" s="24">
        <v>1840.3160460992908</v>
      </c>
      <c r="E9" s="24">
        <v>1476.4056959219859</v>
      </c>
      <c r="F9" s="24">
        <v>1040.1439085144928</v>
      </c>
      <c r="G9" s="24">
        <v>2294.3860243055556</v>
      </c>
      <c r="H9" s="24">
        <v>2412.1480034722222</v>
      </c>
      <c r="I9" s="24">
        <v>2441.2193040780144</v>
      </c>
      <c r="J9" s="24">
        <v>2364.1097826086957</v>
      </c>
      <c r="K9" s="21">
        <f t="shared" ref="K9:K17" si="1">(D9/C9)-1</f>
        <v>-0.19476937459028165</v>
      </c>
      <c r="L9" s="21">
        <f t="shared" ref="L9:L17" si="2">(E9/C9)-1</f>
        <v>-0.3539984154321778</v>
      </c>
      <c r="M9" s="21">
        <f t="shared" ref="M9:M17" si="3">(F9/C9)-1</f>
        <v>-0.54488484097907763</v>
      </c>
      <c r="N9" s="21">
        <f t="shared" ref="N9:N17" si="4">G9/C9-1</f>
        <v>3.9090281252707193E-3</v>
      </c>
      <c r="O9" s="21">
        <f t="shared" ref="O9:O17" si="5">H9/C9-1</f>
        <v>5.5435803830374164E-2</v>
      </c>
      <c r="P9" s="21">
        <v>4.2507548489198799E-2</v>
      </c>
      <c r="Q9" s="21">
        <v>3.3862581211136167E-2</v>
      </c>
      <c r="S9" s="25">
        <v>4.1666666666666664E-2</v>
      </c>
      <c r="T9" s="24">
        <v>898.87814313346223</v>
      </c>
      <c r="U9" s="24">
        <v>565.33710106382978</v>
      </c>
      <c r="V9" s="24">
        <v>281.29438920454544</v>
      </c>
      <c r="W9" s="24">
        <v>457.26542776998599</v>
      </c>
      <c r="X9" s="24">
        <v>976.52534722222219</v>
      </c>
      <c r="Y9" s="24">
        <v>1122.4297715053763</v>
      </c>
      <c r="Z9" s="24">
        <v>1207.3538091969801</v>
      </c>
      <c r="AA9" s="24">
        <v>959.27572463768115</v>
      </c>
      <c r="AB9" s="21">
        <f t="shared" ref="AB9:AB32" si="6">(U9/T9)-1</f>
        <v>-0.37106369157772423</v>
      </c>
      <c r="AC9" s="21">
        <f t="shared" si="0"/>
        <v>-0.68706059730859437</v>
      </c>
      <c r="AD9" s="21">
        <f t="shared" ref="AD9:AD32" si="7">(W9/T9)-1</f>
        <v>-0.49129319556489337</v>
      </c>
      <c r="AE9" s="21">
        <f t="shared" ref="AE9:AE32" si="8">X9/T9-1</f>
        <v>8.6382347464901255E-2</v>
      </c>
      <c r="AF9" s="21">
        <f t="shared" ref="AF9:AF32" si="9">Y9/T9-1</f>
        <v>0.24870070551790224</v>
      </c>
      <c r="AG9" s="21">
        <f t="shared" ref="AG9:AG32" si="10">Z9/T9-1</f>
        <v>0.34317851470743399</v>
      </c>
      <c r="AH9" s="21">
        <f t="shared" ref="AH9:AH32" si="11">AA9/T9-1</f>
        <v>6.7192179457912671E-2</v>
      </c>
      <c r="AT9" s="14"/>
    </row>
    <row r="10" spans="1:46" x14ac:dyDescent="0.25">
      <c r="B10" s="2" t="s">
        <v>8</v>
      </c>
      <c r="C10" s="24">
        <v>2306.5644946808511</v>
      </c>
      <c r="D10" s="24">
        <v>1776.8601507092199</v>
      </c>
      <c r="E10" s="24">
        <v>1489.2179078014185</v>
      </c>
      <c r="F10" s="24">
        <v>1895.850883152174</v>
      </c>
      <c r="G10" s="24">
        <v>2328.8993055555557</v>
      </c>
      <c r="H10" s="24">
        <v>2387.9884548611112</v>
      </c>
      <c r="I10" s="24">
        <v>2448.8267952127658</v>
      </c>
      <c r="J10" s="24">
        <v>2382.6344202898549</v>
      </c>
      <c r="K10" s="21">
        <f t="shared" si="1"/>
        <v>-0.22965078374924175</v>
      </c>
      <c r="L10" s="21">
        <f t="shared" si="2"/>
        <v>-0.35435670182399348</v>
      </c>
      <c r="M10" s="21">
        <f t="shared" si="3"/>
        <v>-0.17806292105675792</v>
      </c>
      <c r="N10" s="21">
        <f t="shared" si="4"/>
        <v>9.6831503850036693E-3</v>
      </c>
      <c r="O10" s="21">
        <f t="shared" si="5"/>
        <v>3.5300968331053006E-2</v>
      </c>
      <c r="P10" s="21">
        <v>4.2507548489198799E-2</v>
      </c>
      <c r="Q10" s="21">
        <v>3.3862581211136167E-2</v>
      </c>
      <c r="S10" s="25">
        <v>8.3333333333333329E-2</v>
      </c>
      <c r="T10" s="24">
        <v>543.64893617021278</v>
      </c>
      <c r="U10" s="24">
        <v>358.83510638297872</v>
      </c>
      <c r="V10" s="24">
        <v>183.35759943181819</v>
      </c>
      <c r="W10" s="24">
        <v>266.8117110799439</v>
      </c>
      <c r="X10" s="24">
        <v>559.52013888888894</v>
      </c>
      <c r="Y10" s="24">
        <v>671.92036290322585</v>
      </c>
      <c r="Z10" s="24">
        <v>752.08098833218946</v>
      </c>
      <c r="AA10" s="24">
        <v>580.97862318840578</v>
      </c>
      <c r="AB10" s="21">
        <f t="shared" si="6"/>
        <v>-0.33995068782654636</v>
      </c>
      <c r="AC10" s="21">
        <f t="shared" si="0"/>
        <v>-0.66272793482592196</v>
      </c>
      <c r="AD10" s="21">
        <f t="shared" si="7"/>
        <v>-0.50922057723588199</v>
      </c>
      <c r="AE10" s="21">
        <f t="shared" si="8"/>
        <v>2.9193844892776433E-2</v>
      </c>
      <c r="AF10" s="21">
        <f t="shared" si="9"/>
        <v>0.23594532831542625</v>
      </c>
      <c r="AG10" s="21">
        <f t="shared" si="10"/>
        <v>0.38339457376721153</v>
      </c>
      <c r="AH10" s="21">
        <f t="shared" si="11"/>
        <v>6.866506036260378E-2</v>
      </c>
      <c r="AT10" s="14"/>
    </row>
    <row r="11" spans="1:46" x14ac:dyDescent="0.25">
      <c r="B11" s="2" t="s">
        <v>9</v>
      </c>
      <c r="C11" s="24">
        <v>2364.565159574468</v>
      </c>
      <c r="D11" s="24">
        <v>1931.7510342789599</v>
      </c>
      <c r="E11" s="24">
        <v>1222.7639779202279</v>
      </c>
      <c r="F11" s="24">
        <v>1886.3136322463768</v>
      </c>
      <c r="G11" s="24">
        <v>2314.2319878472222</v>
      </c>
      <c r="H11" s="24">
        <v>2392.3105034722221</v>
      </c>
      <c r="I11" s="24">
        <v>2451.8682402482268</v>
      </c>
      <c r="J11" s="24">
        <v>2415.180027173913</v>
      </c>
      <c r="K11" s="21">
        <f t="shared" si="1"/>
        <v>-0.1830417417523813</v>
      </c>
      <c r="L11" s="21">
        <f t="shared" si="2"/>
        <v>-0.4828799819835462</v>
      </c>
      <c r="M11" s="21">
        <f t="shared" si="3"/>
        <v>-0.20225770704248991</v>
      </c>
      <c r="N11" s="21">
        <f t="shared" si="4"/>
        <v>-2.1286438871620628E-2</v>
      </c>
      <c r="O11" s="21">
        <f t="shared" si="5"/>
        <v>1.1733803902763684E-2</v>
      </c>
      <c r="P11" s="21">
        <v>4.2507548489198799E-2</v>
      </c>
      <c r="Q11" s="21">
        <v>3.3862581211136167E-2</v>
      </c>
      <c r="S11" s="25">
        <v>0.125</v>
      </c>
      <c r="T11" s="24">
        <v>385.75822050290134</v>
      </c>
      <c r="U11" s="24">
        <v>265.52460106382978</v>
      </c>
      <c r="V11" s="24">
        <v>131.53551136363637</v>
      </c>
      <c r="W11" s="24">
        <v>166.43583450210377</v>
      </c>
      <c r="X11" s="24">
        <v>378.7236111111111</v>
      </c>
      <c r="Y11" s="24">
        <v>471.54301075268819</v>
      </c>
      <c r="Z11" s="24">
        <v>530.80679478380239</v>
      </c>
      <c r="AA11" s="24">
        <v>412.31485507246379</v>
      </c>
      <c r="AB11" s="21">
        <f t="shared" si="6"/>
        <v>-0.3116812890787567</v>
      </c>
      <c r="AC11" s="21">
        <f t="shared" si="0"/>
        <v>-0.6590208468087666</v>
      </c>
      <c r="AD11" s="21">
        <f t="shared" si="7"/>
        <v>-0.56854883277632706</v>
      </c>
      <c r="AE11" s="21">
        <f t="shared" si="8"/>
        <v>-1.823579905210948E-2</v>
      </c>
      <c r="AF11" s="21">
        <f t="shared" si="9"/>
        <v>0.22237968159940125</v>
      </c>
      <c r="AG11" s="21">
        <f t="shared" si="10"/>
        <v>0.37600902993539731</v>
      </c>
      <c r="AH11" s="21">
        <f t="shared" si="11"/>
        <v>6.884269254182418E-2</v>
      </c>
      <c r="AT11" s="14"/>
    </row>
    <row r="12" spans="1:46" x14ac:dyDescent="0.25">
      <c r="B12" s="2" t="s">
        <v>10</v>
      </c>
      <c r="C12" s="24">
        <v>2422.2983156028367</v>
      </c>
      <c r="D12" s="24">
        <v>1961.8479609929077</v>
      </c>
      <c r="E12" s="24">
        <v>1179.721590909091</v>
      </c>
      <c r="F12" s="24">
        <v>1686.6983695652175</v>
      </c>
      <c r="G12" s="24">
        <v>2372.478515625</v>
      </c>
      <c r="H12" s="24">
        <v>2406.4217881944446</v>
      </c>
      <c r="I12" s="24">
        <v>2503.8557180851062</v>
      </c>
      <c r="J12" s="24">
        <v>2462.7964221014495</v>
      </c>
      <c r="K12" s="21">
        <f t="shared" si="1"/>
        <v>-0.19008821153200406</v>
      </c>
      <c r="L12" s="21">
        <f t="shared" si="2"/>
        <v>-0.51297427599643353</v>
      </c>
      <c r="M12" s="21">
        <f t="shared" si="3"/>
        <v>-0.30367851114760436</v>
      </c>
      <c r="N12" s="21">
        <f t="shared" si="4"/>
        <v>-2.056716121913249E-2</v>
      </c>
      <c r="O12" s="21">
        <f t="shared" si="5"/>
        <v>-6.5543237619107853E-3</v>
      </c>
      <c r="P12" s="21">
        <v>4.2507548489198799E-2</v>
      </c>
      <c r="Q12" s="21">
        <v>3.3862581211136167E-2</v>
      </c>
      <c r="S12" s="25">
        <v>0.16666666666666666</v>
      </c>
      <c r="T12" s="24">
        <v>389.89555125725337</v>
      </c>
      <c r="U12" s="24">
        <v>272.19680851063828</v>
      </c>
      <c r="V12" s="24">
        <v>126.50710227272727</v>
      </c>
      <c r="W12" s="24">
        <v>172.76016830294529</v>
      </c>
      <c r="X12" s="24">
        <v>357.18888888888887</v>
      </c>
      <c r="Y12" s="24">
        <v>470.56350806451616</v>
      </c>
      <c r="Z12" s="24">
        <v>501.61908030199038</v>
      </c>
      <c r="AA12" s="24">
        <v>404.25615942028986</v>
      </c>
      <c r="AB12" s="21">
        <f t="shared" si="6"/>
        <v>-0.30187249474143751</v>
      </c>
      <c r="AC12" s="21">
        <f t="shared" si="0"/>
        <v>-0.67553591759435649</v>
      </c>
      <c r="AD12" s="21">
        <f t="shared" si="7"/>
        <v>-0.55690654139072748</v>
      </c>
      <c r="AE12" s="21">
        <f t="shared" si="8"/>
        <v>-8.3885702883500279E-2</v>
      </c>
      <c r="AF12" s="21">
        <f t="shared" si="9"/>
        <v>0.20689632530338353</v>
      </c>
      <c r="AG12" s="21">
        <f t="shared" si="10"/>
        <v>0.28654732962321416</v>
      </c>
      <c r="AH12" s="21">
        <f t="shared" si="11"/>
        <v>3.6831936442284219E-2</v>
      </c>
      <c r="AT12" s="14"/>
    </row>
    <row r="13" spans="1:46" x14ac:dyDescent="0.25">
      <c r="B13" s="31" t="s">
        <v>15</v>
      </c>
      <c r="C13" s="30">
        <v>2331.3617021276596</v>
      </c>
      <c r="D13" s="30">
        <v>1890.8365469858156</v>
      </c>
      <c r="E13" s="30">
        <v>1376.6478924418604</v>
      </c>
      <c r="F13" s="30">
        <v>1523.2498059006211</v>
      </c>
      <c r="G13" s="30">
        <v>2337.0856415719695</v>
      </c>
      <c r="H13" s="30">
        <v>2405.4207616243962</v>
      </c>
      <c r="I13" s="30">
        <v>2456.210021952043</v>
      </c>
      <c r="J13" s="30">
        <v>2402.409235013175</v>
      </c>
      <c r="K13" s="29">
        <f t="shared" si="1"/>
        <v>-0.18895616014443817</v>
      </c>
      <c r="L13" s="29">
        <f t="shared" si="2"/>
        <v>-0.40950909025163418</v>
      </c>
      <c r="M13" s="29">
        <f t="shared" si="3"/>
        <v>-0.3466265639902788</v>
      </c>
      <c r="N13" s="29">
        <f t="shared" si="4"/>
        <v>2.4551915042123618E-3</v>
      </c>
      <c r="O13" s="29">
        <f t="shared" si="5"/>
        <v>3.1766439085427312E-2</v>
      </c>
      <c r="P13" s="29">
        <v>4.2507548489198799E-2</v>
      </c>
      <c r="Q13" s="29">
        <v>3.3862581211136167E-2</v>
      </c>
      <c r="S13" s="25">
        <v>0.20833333333333334</v>
      </c>
      <c r="T13" s="24">
        <v>625.39361702127655</v>
      </c>
      <c r="U13" s="24">
        <v>427.53457446808511</v>
      </c>
      <c r="V13" s="24">
        <v>190.00177556818181</v>
      </c>
      <c r="W13" s="24">
        <v>226.30329593267882</v>
      </c>
      <c r="X13" s="24">
        <v>603.82743055555557</v>
      </c>
      <c r="Y13" s="24">
        <v>741.26915322580646</v>
      </c>
      <c r="Z13" s="24">
        <v>682.8445435827042</v>
      </c>
      <c r="AA13" s="24">
        <v>588.5061594202898</v>
      </c>
      <c r="AB13" s="21">
        <f t="shared" si="6"/>
        <v>-0.31637521901100574</v>
      </c>
      <c r="AC13" s="21">
        <f t="shared" si="0"/>
        <v>-0.69618849569787389</v>
      </c>
      <c r="AD13" s="21">
        <f t="shared" si="7"/>
        <v>-0.63814261966639207</v>
      </c>
      <c r="AE13" s="21">
        <f t="shared" si="8"/>
        <v>-3.448418064840475E-2</v>
      </c>
      <c r="AF13" s="21">
        <f t="shared" si="9"/>
        <v>0.18528416832336769</v>
      </c>
      <c r="AG13" s="21">
        <f t="shared" si="10"/>
        <v>9.1863627958123306E-2</v>
      </c>
      <c r="AH13" s="21">
        <f t="shared" si="11"/>
        <v>-5.8982785556207284E-2</v>
      </c>
      <c r="AT13" s="14"/>
    </row>
    <row r="14" spans="1:46" x14ac:dyDescent="0.25">
      <c r="B14" s="2" t="s">
        <v>11</v>
      </c>
      <c r="C14" s="24">
        <v>2435.4933510638298</v>
      </c>
      <c r="D14" s="24">
        <v>2125.940159574468</v>
      </c>
      <c r="E14" s="24">
        <v>407.93162677304963</v>
      </c>
      <c r="F14" s="24">
        <v>351.06585144927539</v>
      </c>
      <c r="G14" s="24">
        <v>1886.0515407986111</v>
      </c>
      <c r="H14" s="24">
        <v>2404.4607204861113</v>
      </c>
      <c r="I14" s="24">
        <v>2407.2333333333331</v>
      </c>
      <c r="J14" s="24">
        <v>2422.198143115942</v>
      </c>
      <c r="K14" s="21">
        <f t="shared" si="1"/>
        <v>-0.12710081567422393</v>
      </c>
      <c r="L14" s="21">
        <f t="shared" si="2"/>
        <v>-0.83250554693780465</v>
      </c>
      <c r="M14" s="21">
        <f t="shared" si="3"/>
        <v>-0.85585431744417251</v>
      </c>
      <c r="N14" s="21">
        <f t="shared" si="4"/>
        <v>-0.22559774594548621</v>
      </c>
      <c r="O14" s="21">
        <f t="shared" si="5"/>
        <v>-1.2741825209320878E-2</v>
      </c>
      <c r="P14" s="21">
        <v>4.2507548489198799E-2</v>
      </c>
      <c r="Q14" s="21">
        <v>3.3862581211136167E-2</v>
      </c>
      <c r="S14" s="25">
        <v>0.25</v>
      </c>
      <c r="T14" s="24">
        <v>1608.1334622823983</v>
      </c>
      <c r="U14" s="24">
        <v>1151.0757978723404</v>
      </c>
      <c r="V14" s="24">
        <v>530.56960227272725</v>
      </c>
      <c r="W14" s="24">
        <v>545.56241234221602</v>
      </c>
      <c r="X14" s="24">
        <v>1423.0243055555557</v>
      </c>
      <c r="Y14" s="24">
        <v>1624.6102150537633</v>
      </c>
      <c r="Z14" s="24">
        <v>1557.1396705559368</v>
      </c>
      <c r="AA14" s="24">
        <v>1552.2583333333334</v>
      </c>
      <c r="AB14" s="21">
        <f t="shared" si="6"/>
        <v>-0.2842162514057528</v>
      </c>
      <c r="AC14" s="21">
        <f t="shared" si="0"/>
        <v>-0.67007116342215889</v>
      </c>
      <c r="AD14" s="21">
        <f t="shared" si="7"/>
        <v>-0.66074805037144868</v>
      </c>
      <c r="AE14" s="21">
        <f t="shared" si="8"/>
        <v>-0.11510808093261127</v>
      </c>
      <c r="AF14" s="21">
        <f t="shared" si="9"/>
        <v>1.0245886400485515E-2</v>
      </c>
      <c r="AG14" s="21">
        <f t="shared" si="10"/>
        <v>-3.1709925153902807E-2</v>
      </c>
      <c r="AH14" s="21">
        <f t="shared" si="11"/>
        <v>-3.4745330695228671E-2</v>
      </c>
      <c r="AT14" s="14"/>
    </row>
    <row r="15" spans="1:46" x14ac:dyDescent="0.25">
      <c r="B15" s="2" t="s">
        <v>5</v>
      </c>
      <c r="C15" s="24">
        <v>2212.4674202127658</v>
      </c>
      <c r="D15" s="24">
        <v>1861.230274822695</v>
      </c>
      <c r="E15" s="24">
        <v>253.85316932624113</v>
      </c>
      <c r="F15" s="24">
        <v>249.40733695652173</v>
      </c>
      <c r="G15" s="24">
        <v>1734.2854817708333</v>
      </c>
      <c r="H15" s="24">
        <v>2105.4227430555557</v>
      </c>
      <c r="I15" s="24">
        <v>2191.432624113475</v>
      </c>
      <c r="J15" s="24">
        <v>2186.3577898550725</v>
      </c>
      <c r="K15" s="21">
        <f t="shared" si="1"/>
        <v>-0.15875358985231669</v>
      </c>
      <c r="L15" s="21">
        <f t="shared" si="2"/>
        <v>-0.88526241471079881</v>
      </c>
      <c r="M15" s="21">
        <f t="shared" si="3"/>
        <v>-0.887271860060865</v>
      </c>
      <c r="N15" s="21">
        <f t="shared" si="4"/>
        <v>-0.21613061239832732</v>
      </c>
      <c r="O15" s="21">
        <f t="shared" si="5"/>
        <v>-4.8382487434285415E-2</v>
      </c>
      <c r="P15" s="21">
        <v>4.2507548489198799E-2</v>
      </c>
      <c r="Q15" s="21">
        <v>3.3862581211136167E-2</v>
      </c>
      <c r="S15" s="25">
        <v>0.29166666666666669</v>
      </c>
      <c r="T15" s="24">
        <v>2580.5947775628629</v>
      </c>
      <c r="U15" s="24">
        <v>2290.8204787234044</v>
      </c>
      <c r="V15" s="24">
        <v>1240.4630681818182</v>
      </c>
      <c r="W15" s="24">
        <v>1236.5964235624124</v>
      </c>
      <c r="X15" s="24">
        <v>2563.4850694444444</v>
      </c>
      <c r="Y15" s="24">
        <v>2630.5621639784945</v>
      </c>
      <c r="Z15" s="24">
        <v>2558.636925188744</v>
      </c>
      <c r="AA15" s="24">
        <v>2687.6434782608694</v>
      </c>
      <c r="AB15" s="21">
        <f t="shared" si="6"/>
        <v>-0.11228973311072254</v>
      </c>
      <c r="AC15" s="21">
        <f t="shared" si="0"/>
        <v>-0.51931117625785372</v>
      </c>
      <c r="AD15" s="21">
        <f t="shared" si="7"/>
        <v>-0.52080953030127985</v>
      </c>
      <c r="AE15" s="21">
        <f t="shared" si="8"/>
        <v>-6.6301413407404697E-3</v>
      </c>
      <c r="AF15" s="21">
        <f t="shared" si="9"/>
        <v>1.9362740268280776E-2</v>
      </c>
      <c r="AG15" s="21">
        <f t="shared" si="10"/>
        <v>-8.5088339188440498E-3</v>
      </c>
      <c r="AH15" s="21">
        <f t="shared" si="11"/>
        <v>4.1482181405909868E-2</v>
      </c>
      <c r="AT15" s="14"/>
    </row>
    <row r="16" spans="1:46" x14ac:dyDescent="0.25">
      <c r="B16" s="28" t="s">
        <v>16</v>
      </c>
      <c r="C16" s="27">
        <v>2286.8093971631206</v>
      </c>
      <c r="D16" s="27">
        <v>1993.5852171985816</v>
      </c>
      <c r="E16" s="27">
        <v>330.89239804964541</v>
      </c>
      <c r="F16" s="27">
        <v>300.23659420289857</v>
      </c>
      <c r="G16" s="27">
        <v>1810.1685112847222</v>
      </c>
      <c r="H16" s="27">
        <v>2254.9417317708335</v>
      </c>
      <c r="I16" s="27">
        <v>2299.3329787234043</v>
      </c>
      <c r="J16" s="27">
        <v>2304.277966485507</v>
      </c>
      <c r="K16" s="26">
        <f t="shared" si="1"/>
        <v>-0.12822414510290858</v>
      </c>
      <c r="L16" s="26">
        <f t="shared" si="2"/>
        <v>-0.85530390138324131</v>
      </c>
      <c r="M16" s="26">
        <f t="shared" si="3"/>
        <v>-0.86870939284430349</v>
      </c>
      <c r="N16" s="26">
        <f t="shared" si="4"/>
        <v>-0.20843052616002478</v>
      </c>
      <c r="O16" s="26">
        <f t="shared" si="5"/>
        <v>-1.3935426989158062E-2</v>
      </c>
      <c r="P16" s="26">
        <v>4.2507548489198799E-2</v>
      </c>
      <c r="Q16" s="26">
        <v>3.3862581211136167E-2</v>
      </c>
      <c r="S16" s="25">
        <v>0.33333333333333331</v>
      </c>
      <c r="T16" s="24">
        <v>2648.9100580270792</v>
      </c>
      <c r="U16" s="24">
        <v>2514.2539893617022</v>
      </c>
      <c r="V16" s="24">
        <v>1607.487215909091</v>
      </c>
      <c r="W16" s="24">
        <v>1571.6949509116409</v>
      </c>
      <c r="X16" s="24">
        <v>2874.7062500000002</v>
      </c>
      <c r="Y16" s="24">
        <v>2967.0725806451615</v>
      </c>
      <c r="Z16" s="24">
        <v>2886.6231983527796</v>
      </c>
      <c r="AA16" s="24">
        <v>3066.0510869565219</v>
      </c>
      <c r="AB16" s="21">
        <f t="shared" si="6"/>
        <v>-5.0834518996718758E-2</v>
      </c>
      <c r="AC16" s="21">
        <f t="shared" si="0"/>
        <v>-0.39315145448677291</v>
      </c>
      <c r="AD16" s="21">
        <f t="shared" si="7"/>
        <v>-0.40666352708017317</v>
      </c>
      <c r="AE16" s="21">
        <f t="shared" si="8"/>
        <v>8.5241169774218362E-2</v>
      </c>
      <c r="AF16" s="21">
        <f t="shared" si="9"/>
        <v>0.12011073069617595</v>
      </c>
      <c r="AG16" s="21">
        <f t="shared" si="10"/>
        <v>8.97399817730129E-2</v>
      </c>
      <c r="AH16" s="21">
        <f t="shared" si="11"/>
        <v>0.15747647892587602</v>
      </c>
      <c r="AT16" s="14"/>
    </row>
    <row r="17" spans="2:46" x14ac:dyDescent="0.25">
      <c r="B17" s="4" t="s">
        <v>12</v>
      </c>
      <c r="C17" s="23">
        <v>2319.2110735009669</v>
      </c>
      <c r="D17" s="23">
        <v>1916.5237145390072</v>
      </c>
      <c r="E17" s="23">
        <v>1097.3836410984848</v>
      </c>
      <c r="F17" s="23">
        <v>1128.7294150303881</v>
      </c>
      <c r="G17" s="23">
        <v>2196.5744068287036</v>
      </c>
      <c r="H17" s="23">
        <v>2366.5874635976702</v>
      </c>
      <c r="I17" s="23">
        <v>2405.6045241363531</v>
      </c>
      <c r="J17" s="23">
        <v>2376.2408967391302</v>
      </c>
      <c r="K17" s="22">
        <f t="shared" si="1"/>
        <v>-0.17363118155264867</v>
      </c>
      <c r="L17" s="22">
        <f t="shared" si="2"/>
        <v>-0.52682890589948395</v>
      </c>
      <c r="M17" s="22">
        <f t="shared" si="3"/>
        <v>-0.51331320036924732</v>
      </c>
      <c r="N17" s="22">
        <f t="shared" si="4"/>
        <v>-5.2878613798241769E-2</v>
      </c>
      <c r="O17" s="22">
        <f t="shared" si="5"/>
        <v>2.042780436762337E-2</v>
      </c>
      <c r="P17" s="22">
        <v>4.2507548489198799E-2</v>
      </c>
      <c r="Q17" s="22">
        <v>3.3862581211136167E-2</v>
      </c>
      <c r="S17" s="25">
        <v>0.375</v>
      </c>
      <c r="T17" s="24">
        <v>2984.1382978723404</v>
      </c>
      <c r="U17" s="24">
        <v>2481.3204787234044</v>
      </c>
      <c r="V17" s="24">
        <v>1484.31640625</v>
      </c>
      <c r="W17" s="24">
        <v>1530.7082748948108</v>
      </c>
      <c r="X17" s="24">
        <v>2739.2006944444443</v>
      </c>
      <c r="Y17" s="24">
        <v>2934.9596774193546</v>
      </c>
      <c r="Z17" s="24">
        <v>2897.9728894989703</v>
      </c>
      <c r="AA17" s="24">
        <v>3060.9126811594201</v>
      </c>
      <c r="AB17" s="21">
        <f t="shared" si="6"/>
        <v>-0.16849682184885328</v>
      </c>
      <c r="AC17" s="21">
        <f t="shared" si="0"/>
        <v>-0.50259798370997011</v>
      </c>
      <c r="AD17" s="21">
        <f t="shared" si="7"/>
        <v>-0.48705183134903973</v>
      </c>
      <c r="AE17" s="21">
        <f t="shared" si="8"/>
        <v>-8.2079843150209997E-2</v>
      </c>
      <c r="AF17" s="21">
        <f t="shared" si="9"/>
        <v>-1.648000713909592E-2</v>
      </c>
      <c r="AG17" s="21">
        <f t="shared" si="10"/>
        <v>-2.8874468865871639E-2</v>
      </c>
      <c r="AH17" s="21">
        <f t="shared" si="11"/>
        <v>2.5727488347915717E-2</v>
      </c>
      <c r="AT17" s="14"/>
    </row>
    <row r="18" spans="2:46" x14ac:dyDescent="0.25">
      <c r="S18" s="25">
        <v>0.41666666666666669</v>
      </c>
      <c r="T18" s="24">
        <v>3054.6092843326887</v>
      </c>
      <c r="U18" s="24">
        <v>2510.4807180851062</v>
      </c>
      <c r="V18" s="24">
        <v>1448.7805397727273</v>
      </c>
      <c r="W18" s="24">
        <v>1523.7391304347825</v>
      </c>
      <c r="X18" s="24">
        <v>2756.1697916666667</v>
      </c>
      <c r="Y18" s="24">
        <v>3014.4344758064517</v>
      </c>
      <c r="Z18" s="24">
        <v>2981.1427590940289</v>
      </c>
      <c r="AA18" s="24">
        <v>3103.6336956521741</v>
      </c>
      <c r="AB18" s="21">
        <f t="shared" si="6"/>
        <v>-0.17813360583903715</v>
      </c>
      <c r="AC18" s="21">
        <f t="shared" si="0"/>
        <v>-0.52570675824118418</v>
      </c>
      <c r="AD18" s="21">
        <f t="shared" si="7"/>
        <v>-0.50116725623465164</v>
      </c>
      <c r="AE18" s="21">
        <f t="shared" si="8"/>
        <v>-9.7701363705250177E-2</v>
      </c>
      <c r="AF18" s="21">
        <f t="shared" si="9"/>
        <v>-1.3152192240197924E-2</v>
      </c>
      <c r="AG18" s="21">
        <f t="shared" si="10"/>
        <v>-2.4051038414462655E-2</v>
      </c>
      <c r="AH18" s="21">
        <f t="shared" si="11"/>
        <v>1.6049323090496337E-2</v>
      </c>
      <c r="AT18" s="14"/>
    </row>
    <row r="19" spans="2:46" x14ac:dyDescent="0.25">
      <c r="S19" s="25">
        <v>0.45833333333333331</v>
      </c>
      <c r="T19" s="24">
        <v>3127.7292069632495</v>
      </c>
      <c r="U19" s="24">
        <v>2588.4787234042551</v>
      </c>
      <c r="V19" s="24">
        <v>1504.2066761363637</v>
      </c>
      <c r="W19" s="24">
        <v>1547.4393408134642</v>
      </c>
      <c r="X19" s="24">
        <v>2700.0809027777777</v>
      </c>
      <c r="Y19" s="24">
        <v>3055.3114919354839</v>
      </c>
      <c r="Z19" s="24">
        <v>3060.4286204529858</v>
      </c>
      <c r="AA19" s="24">
        <v>3155.4489130434781</v>
      </c>
      <c r="AB19" s="21">
        <f t="shared" si="6"/>
        <v>-0.17240958148117924</v>
      </c>
      <c r="AC19" s="21">
        <f t="shared" si="0"/>
        <v>-0.51907387865050625</v>
      </c>
      <c r="AD19" s="21">
        <f t="shared" si="7"/>
        <v>-0.5052514976781215</v>
      </c>
      <c r="AE19" s="21">
        <f t="shared" si="8"/>
        <v>-0.13672804641571923</v>
      </c>
      <c r="AF19" s="21">
        <f t="shared" si="9"/>
        <v>-2.315344783254969E-2</v>
      </c>
      <c r="AG19" s="21">
        <f t="shared" si="10"/>
        <v>-2.1517395547041795E-2</v>
      </c>
      <c r="AH19" s="21">
        <f t="shared" si="11"/>
        <v>8.862565857209237E-3</v>
      </c>
      <c r="AT19" s="14"/>
    </row>
    <row r="20" spans="2:46" x14ac:dyDescent="0.25">
      <c r="S20" s="25">
        <v>0.5</v>
      </c>
      <c r="T20" s="24">
        <v>3215.2495164410057</v>
      </c>
      <c r="U20" s="24">
        <v>2714.5239361702129</v>
      </c>
      <c r="V20" s="24">
        <v>1582.08984375</v>
      </c>
      <c r="W20" s="24">
        <v>1596.8327489481067</v>
      </c>
      <c r="X20" s="24">
        <v>2805.8795138888891</v>
      </c>
      <c r="Y20" s="24">
        <v>3129.0742607526881</v>
      </c>
      <c r="Z20" s="24">
        <v>3175.1791352093342</v>
      </c>
      <c r="AA20" s="24">
        <v>3228.5927536231884</v>
      </c>
      <c r="AB20" s="21">
        <f t="shared" si="6"/>
        <v>-0.15573459469019724</v>
      </c>
      <c r="AC20" s="21">
        <f t="shared" si="0"/>
        <v>-0.50794181426353735</v>
      </c>
      <c r="AD20" s="21">
        <f t="shared" si="7"/>
        <v>-0.50335650754854688</v>
      </c>
      <c r="AE20" s="21">
        <f t="shared" si="8"/>
        <v>-0.12732137909012198</v>
      </c>
      <c r="AF20" s="21">
        <f t="shared" si="9"/>
        <v>-2.68020429667013E-2</v>
      </c>
      <c r="AG20" s="21">
        <f t="shared" si="10"/>
        <v>-1.2462603921336024E-2</v>
      </c>
      <c r="AH20" s="21">
        <f t="shared" si="11"/>
        <v>4.1499849744017769E-3</v>
      </c>
      <c r="AT20" s="14"/>
    </row>
    <row r="21" spans="2:46" x14ac:dyDescent="0.25">
      <c r="S21" s="25">
        <v>0.54166666666666663</v>
      </c>
      <c r="T21" s="24">
        <v>3212.9970986460348</v>
      </c>
      <c r="U21" s="24">
        <v>2780.9627659574467</v>
      </c>
      <c r="V21" s="24">
        <v>1677.6598011363637</v>
      </c>
      <c r="W21" s="24">
        <v>1629.156732117812</v>
      </c>
      <c r="X21" s="24">
        <v>2886.4524305555556</v>
      </c>
      <c r="Y21" s="24">
        <v>3143.9660618279568</v>
      </c>
      <c r="Z21" s="24">
        <v>3232.3991077556625</v>
      </c>
      <c r="AA21" s="24">
        <v>3236.1898550724636</v>
      </c>
      <c r="AB21" s="21">
        <f t="shared" si="6"/>
        <v>-0.13446458848987086</v>
      </c>
      <c r="AC21" s="21">
        <f t="shared" si="0"/>
        <v>-0.47785206471448916</v>
      </c>
      <c r="AD21" s="21">
        <f t="shared" si="7"/>
        <v>-0.49294796039363287</v>
      </c>
      <c r="AE21" s="21">
        <f t="shared" si="8"/>
        <v>-0.10163241922256516</v>
      </c>
      <c r="AF21" s="21">
        <f t="shared" si="9"/>
        <v>-2.1484935933234417E-2</v>
      </c>
      <c r="AG21" s="21">
        <f t="shared" si="10"/>
        <v>6.0386015031894669E-3</v>
      </c>
      <c r="AH21" s="21">
        <f t="shared" si="11"/>
        <v>7.2184181044552265E-3</v>
      </c>
      <c r="AT21" s="14"/>
    </row>
    <row r="22" spans="2:46" ht="14.45" customHeight="1" x14ac:dyDescent="0.25">
      <c r="S22" s="25">
        <v>0.58333333333333337</v>
      </c>
      <c r="T22" s="24">
        <v>3175.1392649903287</v>
      </c>
      <c r="U22" s="24">
        <v>2688.5226063829787</v>
      </c>
      <c r="V22" s="24">
        <v>1756.2574573863637</v>
      </c>
      <c r="W22" s="24">
        <v>1658.6153576437587</v>
      </c>
      <c r="X22" s="24">
        <v>2884.0656250000002</v>
      </c>
      <c r="Y22" s="24">
        <v>3149.6444892473119</v>
      </c>
      <c r="Z22" s="24">
        <v>3243.8915579958821</v>
      </c>
      <c r="AA22" s="24">
        <v>3246.5416666666665</v>
      </c>
      <c r="AB22" s="21">
        <f t="shared" si="6"/>
        <v>-0.15325836695507344</v>
      </c>
      <c r="AC22" s="21">
        <f t="shared" si="0"/>
        <v>-0.44687230675164946</v>
      </c>
      <c r="AD22" s="21">
        <f t="shared" si="7"/>
        <v>-0.47762437511577605</v>
      </c>
      <c r="AE22" s="21">
        <f t="shared" si="8"/>
        <v>-9.1672715965488538E-2</v>
      </c>
      <c r="AF22" s="21">
        <f t="shared" si="9"/>
        <v>-8.0294984299198457E-3</v>
      </c>
      <c r="AG22" s="21">
        <f t="shared" si="10"/>
        <v>2.165331573440854E-2</v>
      </c>
      <c r="AH22" s="21">
        <f t="shared" si="11"/>
        <v>2.2487959020769166E-2</v>
      </c>
      <c r="AT22" s="14"/>
    </row>
    <row r="23" spans="2:46" x14ac:dyDescent="0.25">
      <c r="S23" s="25">
        <v>0.625</v>
      </c>
      <c r="T23" s="24">
        <v>3253.7001934235977</v>
      </c>
      <c r="U23" s="24">
        <v>2956.6894946808511</v>
      </c>
      <c r="V23" s="24">
        <v>1814.0941051136363</v>
      </c>
      <c r="W23" s="24">
        <v>1697.007363253857</v>
      </c>
      <c r="X23" s="24">
        <v>3068.5038194444446</v>
      </c>
      <c r="Y23" s="24">
        <v>3218.2059811827958</v>
      </c>
      <c r="Z23" s="24">
        <v>3296.1190803019904</v>
      </c>
      <c r="AA23" s="24">
        <v>3330.4749999999999</v>
      </c>
      <c r="AB23" s="21">
        <f t="shared" si="6"/>
        <v>-9.128397857401449E-2</v>
      </c>
      <c r="AC23" s="21">
        <f t="shared" si="0"/>
        <v>-0.44245197858724161</v>
      </c>
      <c r="AD23" s="21">
        <f t="shared" si="7"/>
        <v>-0.47843769789120072</v>
      </c>
      <c r="AE23" s="21">
        <f t="shared" si="8"/>
        <v>-5.6918696551536474E-2</v>
      </c>
      <c r="AF23" s="21">
        <f t="shared" si="9"/>
        <v>-1.0908876088996489E-2</v>
      </c>
      <c r="AG23" s="21">
        <f t="shared" si="10"/>
        <v>1.3037122155301839E-2</v>
      </c>
      <c r="AH23" s="21">
        <f t="shared" si="11"/>
        <v>2.3596152691504946E-2</v>
      </c>
      <c r="AT23" s="14"/>
    </row>
    <row r="24" spans="2:46" x14ac:dyDescent="0.25">
      <c r="S24" s="25">
        <v>0.66666666666666663</v>
      </c>
      <c r="T24" s="24">
        <v>3299.8945841392651</v>
      </c>
      <c r="U24" s="24">
        <v>2989.630319148936</v>
      </c>
      <c r="V24" s="24">
        <v>1843.9968039772727</v>
      </c>
      <c r="W24" s="24">
        <v>1702.9018232819074</v>
      </c>
      <c r="X24" s="24">
        <v>3086.1204861111109</v>
      </c>
      <c r="Y24" s="24">
        <v>3222.5961021505377</v>
      </c>
      <c r="Z24" s="24">
        <v>3287.4667124227867</v>
      </c>
      <c r="AA24" s="24">
        <v>3306.8326086956522</v>
      </c>
      <c r="AB24" s="21">
        <f t="shared" si="6"/>
        <v>-9.4022477712347174E-2</v>
      </c>
      <c r="AC24" s="21">
        <f t="shared" si="0"/>
        <v>-0.44119523913269021</v>
      </c>
      <c r="AD24" s="21">
        <f t="shared" si="7"/>
        <v>-0.48395265974046642</v>
      </c>
      <c r="AE24" s="21">
        <f t="shared" si="8"/>
        <v>-6.4782099117846381E-2</v>
      </c>
      <c r="AF24" s="21">
        <f t="shared" si="9"/>
        <v>-2.3424530698725299E-2</v>
      </c>
      <c r="AG24" s="21">
        <f t="shared" si="10"/>
        <v>-3.7661420386615463E-3</v>
      </c>
      <c r="AH24" s="21">
        <f t="shared" si="11"/>
        <v>2.1024988463977934E-3</v>
      </c>
      <c r="AT24" s="14"/>
    </row>
    <row r="25" spans="2:46" x14ac:dyDescent="0.25">
      <c r="S25" s="25">
        <v>0.70833333333333337</v>
      </c>
      <c r="T25" s="24">
        <v>3267.2852998065764</v>
      </c>
      <c r="U25" s="24">
        <v>3103.5305851063831</v>
      </c>
      <c r="V25" s="24">
        <v>1966.9115767045455</v>
      </c>
      <c r="W25" s="24">
        <v>1772.2366760168302</v>
      </c>
      <c r="X25" s="24">
        <v>3123.1003472222224</v>
      </c>
      <c r="Y25" s="24">
        <v>3238.6989247311826</v>
      </c>
      <c r="Z25" s="24">
        <v>3334.8339052848319</v>
      </c>
      <c r="AA25" s="24">
        <v>3291.9090579710146</v>
      </c>
      <c r="AB25" s="21">
        <f t="shared" si="6"/>
        <v>-5.0119502790248349E-2</v>
      </c>
      <c r="AC25" s="21">
        <f t="shared" si="0"/>
        <v>-0.39799821680066116</v>
      </c>
      <c r="AD25" s="21">
        <f t="shared" si="7"/>
        <v>-0.45758129046099927</v>
      </c>
      <c r="AE25" s="21">
        <f t="shared" si="8"/>
        <v>-4.4129893582568358E-2</v>
      </c>
      <c r="AF25" s="21">
        <f t="shared" si="9"/>
        <v>-8.74927422991989E-3</v>
      </c>
      <c r="AG25" s="21">
        <f t="shared" si="10"/>
        <v>2.0674229300469804E-2</v>
      </c>
      <c r="AH25" s="21">
        <f t="shared" si="11"/>
        <v>7.5364579168815116E-3</v>
      </c>
      <c r="AT25" s="14"/>
    </row>
    <row r="26" spans="2:46" x14ac:dyDescent="0.25">
      <c r="S26" s="25">
        <v>0.75</v>
      </c>
      <c r="T26" s="24">
        <v>3161.0096711798838</v>
      </c>
      <c r="U26" s="24">
        <v>3003.3710106382978</v>
      </c>
      <c r="V26" s="24">
        <v>1927.3693181818182</v>
      </c>
      <c r="W26" s="24">
        <v>1767.4197054698457</v>
      </c>
      <c r="X26" s="24">
        <v>3104.3625000000002</v>
      </c>
      <c r="Y26" s="24">
        <v>3211.8393817204301</v>
      </c>
      <c r="Z26" s="24">
        <v>3284.2769389155801</v>
      </c>
      <c r="AA26" s="24">
        <v>3214.4050724637682</v>
      </c>
      <c r="AB26" s="21">
        <f t="shared" si="6"/>
        <v>-4.9869717887558895E-2</v>
      </c>
      <c r="AC26" s="21">
        <f t="shared" si="0"/>
        <v>-0.39026781988224502</v>
      </c>
      <c r="AD26" s="21">
        <f t="shared" si="7"/>
        <v>-0.44086861815575029</v>
      </c>
      <c r="AE26" s="21">
        <f t="shared" si="8"/>
        <v>-1.7920594073582596E-2</v>
      </c>
      <c r="AF26" s="21">
        <f t="shared" si="9"/>
        <v>1.6080213548215205E-2</v>
      </c>
      <c r="AG26" s="21">
        <f t="shared" si="10"/>
        <v>3.8996169122660573E-2</v>
      </c>
      <c r="AH26" s="21">
        <f t="shared" si="11"/>
        <v>1.689188165753186E-2</v>
      </c>
      <c r="AT26" s="14"/>
    </row>
    <row r="27" spans="2:46" x14ac:dyDescent="0.25">
      <c r="S27" s="25">
        <v>0.79166666666666663</v>
      </c>
      <c r="T27" s="24">
        <v>3021.7794970986461</v>
      </c>
      <c r="U27" s="24">
        <v>2526.1934840425533</v>
      </c>
      <c r="V27" s="24">
        <v>1436.4509943181818</v>
      </c>
      <c r="W27" s="24">
        <v>1475.62412342216</v>
      </c>
      <c r="X27" s="24">
        <v>2949.0451388888887</v>
      </c>
      <c r="Y27" s="24">
        <v>3031.7053091397847</v>
      </c>
      <c r="Z27" s="24">
        <v>3120.5487302676734</v>
      </c>
      <c r="AA27" s="24">
        <v>3090.5735507246377</v>
      </c>
      <c r="AB27" s="21">
        <f t="shared" si="6"/>
        <v>-0.16400469112055605</v>
      </c>
      <c r="AC27" s="21">
        <f t="shared" si="0"/>
        <v>-0.52463407879450286</v>
      </c>
      <c r="AD27" s="21">
        <f t="shared" si="7"/>
        <v>-0.51167048262820747</v>
      </c>
      <c r="AE27" s="21">
        <f t="shared" si="8"/>
        <v>-2.4070041602834769E-2</v>
      </c>
      <c r="AF27" s="21">
        <f t="shared" si="9"/>
        <v>3.2847572268819292E-3</v>
      </c>
      <c r="AG27" s="21">
        <f t="shared" si="10"/>
        <v>3.2685784407452845E-2</v>
      </c>
      <c r="AH27" s="21">
        <f t="shared" si="11"/>
        <v>2.2766073332632031E-2</v>
      </c>
      <c r="AT27" s="14"/>
    </row>
    <row r="28" spans="2:46" x14ac:dyDescent="0.25">
      <c r="S28" s="25">
        <v>0.83333333333333337</v>
      </c>
      <c r="T28" s="24">
        <v>2845.701160541586</v>
      </c>
      <c r="U28" s="24">
        <v>2124.6582446808511</v>
      </c>
      <c r="V28" s="24">
        <v>961.43927556818187</v>
      </c>
      <c r="W28" s="24">
        <v>926.28892005610101</v>
      </c>
      <c r="X28" s="24">
        <v>2707.0124999999998</v>
      </c>
      <c r="Y28" s="24">
        <v>2834.4462365591398</v>
      </c>
      <c r="Z28" s="24">
        <v>2956.7594371997257</v>
      </c>
      <c r="AA28" s="24">
        <v>2939.7949275362321</v>
      </c>
      <c r="AB28" s="21">
        <f t="shared" si="6"/>
        <v>-0.25337970334295679</v>
      </c>
      <c r="AC28" s="21">
        <f t="shared" si="0"/>
        <v>-0.66214327459978151</v>
      </c>
      <c r="AD28" s="21">
        <f t="shared" si="7"/>
        <v>-0.67449536413028977</v>
      </c>
      <c r="AE28" s="21">
        <f t="shared" si="8"/>
        <v>-4.8736199873914865E-2</v>
      </c>
      <c r="AF28" s="21">
        <f t="shared" si="9"/>
        <v>-3.9550618099000179E-3</v>
      </c>
      <c r="AG28" s="21">
        <f t="shared" si="10"/>
        <v>3.9026682842903782E-2</v>
      </c>
      <c r="AH28" s="21">
        <f t="shared" si="11"/>
        <v>3.3065231268605277E-2</v>
      </c>
      <c r="AT28" s="14"/>
    </row>
    <row r="29" spans="2:46" x14ac:dyDescent="0.25">
      <c r="S29" s="25">
        <v>0.875</v>
      </c>
      <c r="T29" s="24">
        <v>2492.5309477756286</v>
      </c>
      <c r="U29" s="24">
        <v>1786.8131648936171</v>
      </c>
      <c r="V29" s="24">
        <v>812.83771306818187</v>
      </c>
      <c r="W29" s="24">
        <v>958.92601683029454</v>
      </c>
      <c r="X29" s="24">
        <v>2369.5833333333335</v>
      </c>
      <c r="Y29" s="24">
        <v>2565.7352150537636</v>
      </c>
      <c r="Z29" s="24">
        <v>2694.7004118050791</v>
      </c>
      <c r="AA29" s="24">
        <v>2589.9144927536231</v>
      </c>
      <c r="AB29" s="21">
        <f t="shared" si="6"/>
        <v>-0.28313300723981161</v>
      </c>
      <c r="AC29" s="21">
        <f t="shared" si="0"/>
        <v>-0.67389062358741414</v>
      </c>
      <c r="AD29" s="21">
        <f t="shared" si="7"/>
        <v>-0.6152801963457849</v>
      </c>
      <c r="AE29" s="21">
        <f t="shared" si="8"/>
        <v>-4.9326414403004892E-2</v>
      </c>
      <c r="AF29" s="21">
        <f t="shared" si="9"/>
        <v>2.9369451698669335E-2</v>
      </c>
      <c r="AG29" s="21">
        <f t="shared" si="10"/>
        <v>8.1110111876391944E-2</v>
      </c>
      <c r="AH29" s="21">
        <f t="shared" si="11"/>
        <v>3.9070144771883752E-2</v>
      </c>
      <c r="AT29" s="14"/>
    </row>
    <row r="30" spans="2:46" x14ac:dyDescent="0.25">
      <c r="S30" s="25">
        <v>0.91666666666666663</v>
      </c>
      <c r="T30" s="24">
        <v>2393.9555125725337</v>
      </c>
      <c r="U30" s="24">
        <v>1631.4488031914893</v>
      </c>
      <c r="V30" s="24">
        <v>739.88245738636363</v>
      </c>
      <c r="W30" s="24">
        <v>970.45932678821885</v>
      </c>
      <c r="X30" s="24">
        <v>2255.6208333333334</v>
      </c>
      <c r="Y30" s="24">
        <v>2420.349126344086</v>
      </c>
      <c r="Z30" s="24">
        <v>2483.1087851750171</v>
      </c>
      <c r="AA30" s="24">
        <v>2391.7847826086959</v>
      </c>
      <c r="AB30" s="21">
        <f t="shared" si="6"/>
        <v>-0.31851331629870516</v>
      </c>
      <c r="AC30" s="21">
        <f t="shared" si="0"/>
        <v>-0.69093725697881103</v>
      </c>
      <c r="AD30" s="21">
        <f t="shared" si="7"/>
        <v>-0.59462098535600283</v>
      </c>
      <c r="AE30" s="21">
        <f t="shared" si="8"/>
        <v>-5.7784983268359236E-2</v>
      </c>
      <c r="AF30" s="21">
        <f t="shared" si="9"/>
        <v>1.1025106203076396E-2</v>
      </c>
      <c r="AG30" s="21">
        <f t="shared" si="10"/>
        <v>3.7240989706897043E-2</v>
      </c>
      <c r="AH30" s="21">
        <f t="shared" si="11"/>
        <v>-9.0675451253696693E-4</v>
      </c>
      <c r="AT30" s="14"/>
    </row>
    <row r="31" spans="2:46" x14ac:dyDescent="0.25">
      <c r="S31" s="25">
        <v>0.95833333333333337</v>
      </c>
      <c r="T31" s="24">
        <v>2010.3617021276596</v>
      </c>
      <c r="U31" s="24">
        <v>1375.9747340425531</v>
      </c>
      <c r="V31" s="24">
        <v>627.1235795454545</v>
      </c>
      <c r="W31" s="24">
        <v>924.21178120617105</v>
      </c>
      <c r="X31" s="24">
        <v>1984.1881944444444</v>
      </c>
      <c r="Y31" s="24">
        <v>2187.4277553763441</v>
      </c>
      <c r="Z31" s="24">
        <v>2234.5243651338365</v>
      </c>
      <c r="AA31" s="24">
        <v>2057.3670289855072</v>
      </c>
      <c r="AB31" s="21">
        <f t="shared" si="6"/>
        <v>-0.31555862182099126</v>
      </c>
      <c r="AC31" s="21">
        <f t="shared" si="0"/>
        <v>-0.68805435415838834</v>
      </c>
      <c r="AD31" s="21">
        <f t="shared" si="7"/>
        <v>-0.54027587163641511</v>
      </c>
      <c r="AE31" s="21">
        <f t="shared" si="8"/>
        <v>-1.3019302772985797E-2</v>
      </c>
      <c r="AF31" s="21">
        <f t="shared" si="9"/>
        <v>8.8076714285437951E-2</v>
      </c>
      <c r="AG31" s="21">
        <f t="shared" si="10"/>
        <v>0.11150364771122279</v>
      </c>
      <c r="AH31" s="21">
        <f t="shared" si="11"/>
        <v>2.3381527218758524E-2</v>
      </c>
      <c r="AT31" s="14"/>
    </row>
    <row r="32" spans="2:46" x14ac:dyDescent="0.25">
      <c r="S32" s="4" t="s">
        <v>12</v>
      </c>
      <c r="T32" s="23">
        <v>2319.2110735009669</v>
      </c>
      <c r="U32" s="23">
        <v>1916.5237145390072</v>
      </c>
      <c r="V32" s="23">
        <v>1097.3836410984848</v>
      </c>
      <c r="W32" s="23">
        <v>1128.7294150303881</v>
      </c>
      <c r="X32" s="23">
        <v>2196.5744068287036</v>
      </c>
      <c r="Y32" s="23">
        <v>2366.5874635976702</v>
      </c>
      <c r="Z32" s="23">
        <v>2405.6045241363531</v>
      </c>
      <c r="AA32" s="23">
        <v>2376.2408967391302</v>
      </c>
      <c r="AB32" s="22">
        <f t="shared" si="6"/>
        <v>-0.17363118155264867</v>
      </c>
      <c r="AC32" s="22">
        <f t="shared" si="0"/>
        <v>-0.52682890589948395</v>
      </c>
      <c r="AD32" s="22">
        <f t="shared" si="7"/>
        <v>-0.51331320036924732</v>
      </c>
      <c r="AE32" s="22">
        <f t="shared" si="8"/>
        <v>-5.2878613798241769E-2</v>
      </c>
      <c r="AF32" s="22">
        <f t="shared" si="9"/>
        <v>2.042780436762337E-2</v>
      </c>
      <c r="AG32" s="22">
        <f t="shared" si="10"/>
        <v>3.725122375557266E-2</v>
      </c>
      <c r="AH32" s="22">
        <f t="shared" si="11"/>
        <v>2.4590182364071733E-2</v>
      </c>
      <c r="AT32" s="14"/>
    </row>
    <row r="33" spans="31:34" x14ac:dyDescent="0.25">
      <c r="AE33" s="21"/>
      <c r="AF33" s="21"/>
      <c r="AG33" s="21"/>
      <c r="AH33" s="21"/>
    </row>
  </sheetData>
  <mergeCells count="18">
    <mergeCell ref="AB6:AH6"/>
    <mergeCell ref="B6:B7"/>
    <mergeCell ref="S6:S7"/>
    <mergeCell ref="T6:U6"/>
    <mergeCell ref="V6:V7"/>
    <mergeCell ref="E6:E7"/>
    <mergeCell ref="C6:D6"/>
    <mergeCell ref="F6:F7"/>
    <mergeCell ref="H6:H7"/>
    <mergeCell ref="J6:J7"/>
    <mergeCell ref="AA6:AA7"/>
    <mergeCell ref="W6:W7"/>
    <mergeCell ref="G6:G7"/>
    <mergeCell ref="X6:X7"/>
    <mergeCell ref="Y6:Y7"/>
    <mergeCell ref="I6:I7"/>
    <mergeCell ref="K6:Q6"/>
    <mergeCell ref="Z6:Z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/>
  </sheetViews>
  <sheetFormatPr defaultColWidth="9.140625" defaultRowHeight="15" x14ac:dyDescent="0.25"/>
  <cols>
    <col min="1" max="1" width="9.5703125" style="108" customWidth="1"/>
    <col min="2" max="3" width="14.85546875" style="108" customWidth="1"/>
    <col min="4" max="7" width="13.85546875" style="108" customWidth="1"/>
    <col min="8" max="16384" width="9.140625" style="108"/>
  </cols>
  <sheetData>
    <row r="1" spans="1:8" s="109" customFormat="1" x14ac:dyDescent="0.25">
      <c r="A1" s="110" t="s">
        <v>180</v>
      </c>
    </row>
    <row r="2" spans="1:8" s="109" customFormat="1" ht="14.25" x14ac:dyDescent="0.2">
      <c r="A2" s="111"/>
    </row>
    <row r="3" spans="1:8" s="109" customFormat="1" ht="14.25" x14ac:dyDescent="0.2"/>
    <row r="4" spans="1:8" s="109" customFormat="1" ht="14.25" x14ac:dyDescent="0.2"/>
    <row r="5" spans="1:8" s="109" customFormat="1" ht="14.25" x14ac:dyDescent="0.2"/>
    <row r="6" spans="1:8" s="109" customFormat="1" x14ac:dyDescent="0.25">
      <c r="B6" s="116" t="s">
        <v>325</v>
      </c>
      <c r="C6" s="116"/>
      <c r="D6" s="116"/>
      <c r="E6" s="116"/>
      <c r="F6" s="116"/>
      <c r="G6" s="116"/>
      <c r="H6" s="117"/>
    </row>
    <row r="7" spans="1:8" s="109" customFormat="1" ht="15.75" x14ac:dyDescent="0.25">
      <c r="B7" s="263" t="s">
        <v>179</v>
      </c>
      <c r="C7" s="263"/>
      <c r="D7" s="263"/>
      <c r="E7" s="263"/>
      <c r="F7" s="263"/>
      <c r="G7" s="263"/>
      <c r="H7" s="263"/>
    </row>
    <row r="8" spans="1:8" s="109" customFormat="1" x14ac:dyDescent="0.2">
      <c r="B8" s="181"/>
      <c r="C8" s="181" t="s">
        <v>4</v>
      </c>
      <c r="D8" s="181" t="s">
        <v>178</v>
      </c>
      <c r="E8" s="181" t="s">
        <v>177</v>
      </c>
      <c r="F8" s="181" t="s">
        <v>176</v>
      </c>
      <c r="G8" s="181" t="s">
        <v>175</v>
      </c>
      <c r="H8" s="181" t="s">
        <v>174</v>
      </c>
    </row>
    <row r="9" spans="1:8" s="109" customFormat="1" ht="14.25" x14ac:dyDescent="0.2">
      <c r="B9" s="264" t="s">
        <v>15</v>
      </c>
      <c r="C9" s="109" t="s">
        <v>6</v>
      </c>
      <c r="D9" s="182"/>
      <c r="E9" s="182">
        <v>0.98932455601840419</v>
      </c>
      <c r="F9" s="182">
        <v>0.98427603318866275</v>
      </c>
      <c r="G9" s="182">
        <v>0.99370763036169329</v>
      </c>
      <c r="H9" s="182">
        <v>1.0004695312759684</v>
      </c>
    </row>
    <row r="10" spans="1:8" s="109" customFormat="1" ht="14.25" x14ac:dyDescent="0.2">
      <c r="B10" s="265"/>
      <c r="C10" s="109" t="s">
        <v>7</v>
      </c>
      <c r="D10" s="182">
        <v>1.011644166226642</v>
      </c>
      <c r="E10" s="182">
        <v>0.97493445230955122</v>
      </c>
      <c r="F10" s="182">
        <v>0.99272368283649204</v>
      </c>
      <c r="G10" s="182">
        <v>0.98925819581370134</v>
      </c>
      <c r="H10" s="182">
        <v>0.963267599088652</v>
      </c>
    </row>
    <row r="11" spans="1:8" s="109" customFormat="1" ht="14.25" x14ac:dyDescent="0.2">
      <c r="B11" s="265"/>
      <c r="C11" s="109" t="s">
        <v>8</v>
      </c>
      <c r="D11" s="182">
        <v>0.9745956925007182</v>
      </c>
      <c r="E11" s="182">
        <v>1.014469943290377</v>
      </c>
      <c r="F11" s="182">
        <v>0.98647350722339122</v>
      </c>
      <c r="G11" s="182">
        <v>1.0021689839669892</v>
      </c>
      <c r="H11" s="182">
        <v>0.98873817374363615</v>
      </c>
    </row>
    <row r="12" spans="1:8" s="109" customFormat="1" ht="14.25" x14ac:dyDescent="0.2">
      <c r="B12" s="265"/>
      <c r="C12" s="109" t="s">
        <v>9</v>
      </c>
      <c r="D12" s="182">
        <v>0.99219478096704172</v>
      </c>
      <c r="E12" s="182">
        <v>0.98137611915274636</v>
      </c>
      <c r="F12" s="182">
        <v>0.99919685666444702</v>
      </c>
      <c r="G12" s="182">
        <v>0.98723444951264416</v>
      </c>
      <c r="H12" s="182"/>
    </row>
    <row r="13" spans="1:8" s="109" customFormat="1" ht="14.25" x14ac:dyDescent="0.2">
      <c r="B13" s="266"/>
      <c r="C13" s="202" t="s">
        <v>10</v>
      </c>
      <c r="D13" s="182">
        <v>0.99459752177715399</v>
      </c>
      <c r="E13" s="182">
        <v>0.99909503153172607</v>
      </c>
      <c r="F13" s="182">
        <v>0.98817130032506217</v>
      </c>
      <c r="G13" s="182">
        <v>0.99085640079637027</v>
      </c>
      <c r="H13" s="182"/>
    </row>
    <row r="14" spans="1:8" s="109" customFormat="1" x14ac:dyDescent="0.2">
      <c r="B14" s="267" t="s">
        <v>173</v>
      </c>
      <c r="C14" s="267"/>
      <c r="D14" s="183">
        <v>0.99286675687180315</v>
      </c>
      <c r="E14" s="183">
        <v>0.99343325949453321</v>
      </c>
      <c r="F14" s="183">
        <v>0.99013958600279384</v>
      </c>
      <c r="G14" s="183">
        <v>0.99262424025445373</v>
      </c>
      <c r="H14" s="183">
        <v>0.97879801204504358</v>
      </c>
    </row>
    <row r="15" spans="1:8" s="109" customFormat="1" ht="14.25" x14ac:dyDescent="0.2">
      <c r="B15" s="264" t="s">
        <v>16</v>
      </c>
      <c r="C15" s="109" t="s">
        <v>11</v>
      </c>
      <c r="D15" s="182">
        <v>0.99794720693927452</v>
      </c>
      <c r="E15" s="182">
        <v>0.98208636674308569</v>
      </c>
      <c r="F15" s="182">
        <v>1.0005527787357693</v>
      </c>
      <c r="G15" s="182">
        <v>0.99474887780024845</v>
      </c>
      <c r="H15" s="182"/>
    </row>
    <row r="16" spans="1:8" s="109" customFormat="1" ht="14.25" x14ac:dyDescent="0.2">
      <c r="B16" s="268"/>
      <c r="C16" s="109" t="s">
        <v>5</v>
      </c>
      <c r="D16" s="182">
        <v>1.0003533669192288</v>
      </c>
      <c r="E16" s="182">
        <v>0.96834147087246081</v>
      </c>
      <c r="F16" s="182">
        <v>1.0249027948601641</v>
      </c>
      <c r="G16" s="182">
        <v>0.99349519589788549</v>
      </c>
      <c r="H16" s="182"/>
    </row>
    <row r="17" spans="2:8" s="109" customFormat="1" x14ac:dyDescent="0.2">
      <c r="B17" s="267" t="s">
        <v>172</v>
      </c>
      <c r="C17" s="267"/>
      <c r="D17" s="183">
        <v>0.99908657374373444</v>
      </c>
      <c r="E17" s="183">
        <v>0.97556962016729776</v>
      </c>
      <c r="F17" s="183">
        <v>1.0120121000101421</v>
      </c>
      <c r="G17" s="183">
        <v>0.99415136946058036</v>
      </c>
      <c r="H17" s="183"/>
    </row>
    <row r="18" spans="2:8" s="109" customFormat="1" x14ac:dyDescent="0.2">
      <c r="B18" s="181" t="s">
        <v>12</v>
      </c>
      <c r="C18" s="181"/>
      <c r="D18" s="184">
        <v>0.99249463872858945</v>
      </c>
      <c r="E18" s="184">
        <v>0.99056703292817017</v>
      </c>
      <c r="F18" s="184">
        <v>0.99611319885462379</v>
      </c>
      <c r="G18" s="184">
        <v>0.99304797215681018</v>
      </c>
      <c r="H18" s="184">
        <v>0.98967339936122267</v>
      </c>
    </row>
    <row r="19" spans="2:8" s="109" customFormat="1" x14ac:dyDescent="0.25">
      <c r="B19" s="108"/>
      <c r="C19" s="108"/>
      <c r="D19" s="108"/>
      <c r="E19" s="108"/>
      <c r="F19" s="108"/>
      <c r="G19" s="108"/>
      <c r="H19" s="108"/>
    </row>
  </sheetData>
  <mergeCells count="5">
    <mergeCell ref="B7:H7"/>
    <mergeCell ref="B9:B13"/>
    <mergeCell ref="B14:C14"/>
    <mergeCell ref="B15:B16"/>
    <mergeCell ref="B17:C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/>
  </sheetViews>
  <sheetFormatPr defaultColWidth="9.140625" defaultRowHeight="15" x14ac:dyDescent="0.25"/>
  <cols>
    <col min="1" max="1" width="9.5703125" style="108" customWidth="1"/>
    <col min="2" max="2" width="11.28515625" style="108" customWidth="1"/>
    <col min="3" max="3" width="11.140625" style="108" customWidth="1"/>
    <col min="4" max="7" width="11.140625" style="112" customWidth="1"/>
    <col min="8" max="12" width="11.140625" style="108" customWidth="1"/>
    <col min="13" max="16384" width="9.140625" style="108"/>
  </cols>
  <sheetData>
    <row r="1" spans="1:12" s="109" customFormat="1" x14ac:dyDescent="0.25">
      <c r="A1" s="110" t="s">
        <v>183</v>
      </c>
      <c r="D1" s="113"/>
    </row>
    <row r="2" spans="1:12" s="109" customFormat="1" ht="14.25" x14ac:dyDescent="0.2">
      <c r="A2" s="111"/>
      <c r="D2" s="113"/>
      <c r="E2" s="113"/>
      <c r="F2" s="113"/>
      <c r="G2" s="113"/>
    </row>
    <row r="3" spans="1:12" s="109" customFormat="1" ht="14.25" x14ac:dyDescent="0.2">
      <c r="D3" s="113"/>
      <c r="E3" s="113"/>
      <c r="F3" s="113"/>
      <c r="G3" s="113"/>
    </row>
    <row r="4" spans="1:12" s="109" customFormat="1" ht="14.25" x14ac:dyDescent="0.2">
      <c r="D4" s="113"/>
      <c r="E4" s="113"/>
      <c r="F4" s="113"/>
      <c r="G4" s="113"/>
    </row>
    <row r="5" spans="1:12" s="109" customFormat="1" ht="14.25" x14ac:dyDescent="0.2">
      <c r="D5" s="113"/>
      <c r="E5" s="113"/>
      <c r="F5" s="113"/>
      <c r="G5" s="113"/>
    </row>
    <row r="6" spans="1:12" s="109" customFormat="1" x14ac:dyDescent="0.2">
      <c r="B6" s="274" t="s">
        <v>325</v>
      </c>
      <c r="C6" s="274"/>
      <c r="D6" s="274"/>
      <c r="E6" s="274"/>
      <c r="F6" s="274"/>
      <c r="G6" s="274"/>
      <c r="H6" s="274"/>
      <c r="I6" s="274"/>
      <c r="J6" s="274"/>
      <c r="K6" s="274"/>
    </row>
    <row r="7" spans="1:12" s="109" customFormat="1" ht="15.75" x14ac:dyDescent="0.25">
      <c r="B7" s="269" t="s">
        <v>179</v>
      </c>
      <c r="C7" s="269"/>
      <c r="D7" s="269"/>
      <c r="E7" s="269"/>
      <c r="F7" s="269"/>
      <c r="G7" s="269"/>
      <c r="H7" s="269"/>
      <c r="I7" s="269"/>
      <c r="J7" s="269"/>
      <c r="K7" s="269"/>
      <c r="L7" s="108"/>
    </row>
    <row r="8" spans="1:12" s="109" customFormat="1" x14ac:dyDescent="0.25">
      <c r="B8" s="270" t="s">
        <v>136</v>
      </c>
      <c r="C8" s="273" t="s">
        <v>182</v>
      </c>
      <c r="D8" s="273"/>
      <c r="E8" s="273"/>
      <c r="F8" s="273"/>
      <c r="G8" s="275"/>
      <c r="H8" s="272" t="s">
        <v>181</v>
      </c>
      <c r="I8" s="273"/>
      <c r="J8" s="273"/>
      <c r="K8" s="273"/>
      <c r="L8" s="108"/>
    </row>
    <row r="9" spans="1:12" s="109" customFormat="1" x14ac:dyDescent="0.25">
      <c r="B9" s="271"/>
      <c r="C9" s="181" t="s">
        <v>178</v>
      </c>
      <c r="D9" s="181" t="s">
        <v>177</v>
      </c>
      <c r="E9" s="181" t="s">
        <v>176</v>
      </c>
      <c r="F9" s="181" t="s">
        <v>175</v>
      </c>
      <c r="G9" s="181" t="s">
        <v>174</v>
      </c>
      <c r="H9" s="185" t="s">
        <v>178</v>
      </c>
      <c r="I9" s="181" t="s">
        <v>177</v>
      </c>
      <c r="J9" s="181" t="s">
        <v>176</v>
      </c>
      <c r="K9" s="204" t="s">
        <v>175</v>
      </c>
      <c r="L9" s="108"/>
    </row>
    <row r="10" spans="1:12" s="109" customFormat="1" x14ac:dyDescent="0.25">
      <c r="B10" s="191">
        <v>0</v>
      </c>
      <c r="C10" s="193">
        <v>0.7056916852508428</v>
      </c>
      <c r="D10" s="193">
        <v>0.97790686922420034</v>
      </c>
      <c r="E10" s="193">
        <v>0.96219233998119247</v>
      </c>
      <c r="F10" s="193">
        <v>0.96025200705397773</v>
      </c>
      <c r="G10" s="193">
        <v>1.0237288371403606</v>
      </c>
      <c r="H10" s="194">
        <v>0.9254923829890328</v>
      </c>
      <c r="I10" s="195">
        <v>0.98157652360788494</v>
      </c>
      <c r="J10" s="195">
        <v>0.98858972278367097</v>
      </c>
      <c r="K10" s="195">
        <v>0.99974331269885797</v>
      </c>
      <c r="L10" s="108"/>
    </row>
    <row r="11" spans="1:12" s="109" customFormat="1" x14ac:dyDescent="0.25">
      <c r="B11" s="191">
        <v>4.1666666666666664E-2</v>
      </c>
      <c r="C11" s="193">
        <v>0.6443041305029038</v>
      </c>
      <c r="D11" s="193">
        <v>0.99915947289800056</v>
      </c>
      <c r="E11" s="193">
        <v>0.95214366120642813</v>
      </c>
      <c r="F11" s="193">
        <v>0.95430941788588053</v>
      </c>
      <c r="G11" s="193">
        <v>0.98495730694676575</v>
      </c>
      <c r="H11" s="194">
        <v>0.8691659908250875</v>
      </c>
      <c r="I11" s="195">
        <v>0.97782200739266423</v>
      </c>
      <c r="J11" s="195">
        <v>0.96785337632859259</v>
      </c>
      <c r="K11" s="195">
        <v>1.0223043326188535</v>
      </c>
      <c r="L11" s="108"/>
    </row>
    <row r="12" spans="1:12" s="109" customFormat="1" x14ac:dyDescent="0.25">
      <c r="B12" s="191">
        <v>8.3333333333333329E-2</v>
      </c>
      <c r="C12" s="193">
        <v>0.71233073860073182</v>
      </c>
      <c r="D12" s="193">
        <v>0.99036160308525123</v>
      </c>
      <c r="E12" s="193">
        <v>0.95112502890149964</v>
      </c>
      <c r="F12" s="193">
        <v>0.95725398544852824</v>
      </c>
      <c r="G12" s="193">
        <v>0.99265628596674904</v>
      </c>
      <c r="H12" s="194">
        <v>0.90948505960383896</v>
      </c>
      <c r="I12" s="195">
        <v>0.96828985194282857</v>
      </c>
      <c r="J12" s="195">
        <v>0.94945883599211078</v>
      </c>
      <c r="K12" s="195">
        <v>1.0078760964509854</v>
      </c>
      <c r="L12" s="108"/>
    </row>
    <row r="13" spans="1:12" s="109" customFormat="1" x14ac:dyDescent="0.25">
      <c r="B13" s="191">
        <v>0.125</v>
      </c>
      <c r="C13" s="193">
        <v>0.78641078771992501</v>
      </c>
      <c r="D13" s="193">
        <v>0.9611852900923965</v>
      </c>
      <c r="E13" s="193">
        <v>0.95698126466354605</v>
      </c>
      <c r="F13" s="193">
        <v>0.96519746309225607</v>
      </c>
      <c r="G13" s="193">
        <v>1.0088042211178601</v>
      </c>
      <c r="H13" s="194">
        <v>0.91519320685763428</v>
      </c>
      <c r="I13" s="195">
        <v>0.94577876954998319</v>
      </c>
      <c r="J13" s="195">
        <v>0.96408096529171938</v>
      </c>
      <c r="K13" s="195">
        <v>0.98945933471442526</v>
      </c>
      <c r="L13" s="108"/>
    </row>
    <row r="14" spans="1:12" s="109" customFormat="1" x14ac:dyDescent="0.25">
      <c r="B14" s="191">
        <v>0.16666666666666666</v>
      </c>
      <c r="C14" s="193">
        <v>0.85283659240688858</v>
      </c>
      <c r="D14" s="193">
        <v>0.96904281595994701</v>
      </c>
      <c r="E14" s="193">
        <v>0.96106936940403109</v>
      </c>
      <c r="F14" s="193">
        <v>0.95981836482591387</v>
      </c>
      <c r="G14" s="193">
        <v>1.0092057439075255</v>
      </c>
      <c r="H14" s="194">
        <v>0.9233999265485322</v>
      </c>
      <c r="I14" s="195">
        <v>0.91663568871942469</v>
      </c>
      <c r="J14" s="195">
        <v>0.93811410826844643</v>
      </c>
      <c r="K14" s="195">
        <v>0.96187147215394697</v>
      </c>
      <c r="L14" s="108"/>
    </row>
    <row r="15" spans="1:12" s="109" customFormat="1" x14ac:dyDescent="0.25">
      <c r="B15" s="191">
        <v>0.20833333333333334</v>
      </c>
      <c r="C15" s="193">
        <v>0.85081982177731552</v>
      </c>
      <c r="D15" s="193">
        <v>1.0064985795454546</v>
      </c>
      <c r="E15" s="193">
        <v>0.96908231309317983</v>
      </c>
      <c r="F15" s="193">
        <v>0.98410074745054921</v>
      </c>
      <c r="G15" s="193">
        <v>1.003607103218646</v>
      </c>
      <c r="H15" s="194">
        <v>0.92087953974671821</v>
      </c>
      <c r="I15" s="195">
        <v>0.93151942691951051</v>
      </c>
      <c r="J15" s="195">
        <v>0.96810742761225344</v>
      </c>
      <c r="K15" s="195">
        <v>0.96937530871664601</v>
      </c>
      <c r="L15" s="108"/>
    </row>
    <row r="16" spans="1:12" s="109" customFormat="1" x14ac:dyDescent="0.25">
      <c r="B16" s="191">
        <v>0.25</v>
      </c>
      <c r="C16" s="193">
        <v>0.90857687374127416</v>
      </c>
      <c r="D16" s="193">
        <v>1.0174519164772813</v>
      </c>
      <c r="E16" s="193">
        <v>0.97394943874124529</v>
      </c>
      <c r="F16" s="193">
        <v>0.9802738025754878</v>
      </c>
      <c r="G16" s="193">
        <v>1.017992340976446</v>
      </c>
      <c r="H16" s="194">
        <v>0.88194893867409174</v>
      </c>
      <c r="I16" s="195">
        <v>0.98033218000791178</v>
      </c>
      <c r="J16" s="195">
        <v>0.97225932219765732</v>
      </c>
      <c r="K16" s="195">
        <v>1.0159116151283101</v>
      </c>
      <c r="L16" s="108"/>
    </row>
    <row r="17" spans="2:12" s="109" customFormat="1" x14ac:dyDescent="0.25">
      <c r="B17" s="191">
        <v>0.29166666666666669</v>
      </c>
      <c r="C17" s="193">
        <v>0.86461274038558278</v>
      </c>
      <c r="D17" s="193">
        <v>1.1223133279483826</v>
      </c>
      <c r="E17" s="193">
        <v>1.0032694254416439</v>
      </c>
      <c r="F17" s="193">
        <v>0.98349102103073205</v>
      </c>
      <c r="G17" s="193">
        <v>1.0185237451466838</v>
      </c>
      <c r="H17" s="194">
        <v>0.95584508556444359</v>
      </c>
      <c r="I17" s="195">
        <v>0.98082596346787043</v>
      </c>
      <c r="J17" s="195">
        <v>1.0073036465522638</v>
      </c>
      <c r="K17" s="195">
        <v>1.0287313091142187</v>
      </c>
      <c r="L17" s="108"/>
    </row>
    <row r="18" spans="2:12" s="109" customFormat="1" x14ac:dyDescent="0.25">
      <c r="B18" s="191">
        <v>0.33333333333333331</v>
      </c>
      <c r="C18" s="193">
        <v>1.0212046702328772</v>
      </c>
      <c r="D18" s="193">
        <v>0.98411210883405764</v>
      </c>
      <c r="E18" s="193">
        <v>1.0051665399758376</v>
      </c>
      <c r="F18" s="193">
        <v>0.98901566135912777</v>
      </c>
      <c r="G18" s="193">
        <v>1.0086376126236951</v>
      </c>
      <c r="H18" s="194">
        <v>1.0132353574104338</v>
      </c>
      <c r="I18" s="195">
        <v>0.93815234772496003</v>
      </c>
      <c r="J18" s="195">
        <v>1.0200974657359128</v>
      </c>
      <c r="K18" s="195">
        <v>1.0374662970417348</v>
      </c>
      <c r="L18" s="108"/>
    </row>
    <row r="19" spans="2:12" s="109" customFormat="1" x14ac:dyDescent="0.25">
      <c r="B19" s="191">
        <v>0.375</v>
      </c>
      <c r="C19" s="193">
        <v>1.0119681514590264</v>
      </c>
      <c r="D19" s="193">
        <v>0.99297384682296752</v>
      </c>
      <c r="E19" s="193">
        <v>0.98833283196752464</v>
      </c>
      <c r="F19" s="193">
        <v>0.99714560555707199</v>
      </c>
      <c r="G19" s="193">
        <v>0.99480574427257706</v>
      </c>
      <c r="H19" s="194">
        <v>1.0184993411413163</v>
      </c>
      <c r="I19" s="195">
        <v>0.93187284678629556</v>
      </c>
      <c r="J19" s="195">
        <v>1.0359403670244978</v>
      </c>
      <c r="K19" s="195">
        <v>1.0311882174439455</v>
      </c>
      <c r="L19" s="108"/>
    </row>
    <row r="20" spans="2:12" s="109" customFormat="1" x14ac:dyDescent="0.25">
      <c r="B20" s="191">
        <v>0.41666666666666669</v>
      </c>
      <c r="C20" s="193">
        <v>1.0067334903976584</v>
      </c>
      <c r="D20" s="193">
        <v>1.0002479768554935</v>
      </c>
      <c r="E20" s="193">
        <v>0.97712047621078668</v>
      </c>
      <c r="F20" s="193">
        <v>1.0079826433434891</v>
      </c>
      <c r="G20" s="193">
        <v>0.9889177213833733</v>
      </c>
      <c r="H20" s="194">
        <v>1.0044480975195085</v>
      </c>
      <c r="I20" s="195">
        <v>0.96941010614128076</v>
      </c>
      <c r="J20" s="195">
        <v>1.0215115149402771</v>
      </c>
      <c r="K20" s="195">
        <v>1.0202368813240255</v>
      </c>
      <c r="L20" s="108"/>
    </row>
    <row r="21" spans="2:12" s="109" customFormat="1" x14ac:dyDescent="0.25">
      <c r="B21" s="191">
        <v>0.45833333333333331</v>
      </c>
      <c r="C21" s="193">
        <v>0.99038283124425397</v>
      </c>
      <c r="D21" s="193">
        <v>1.003354626744569</v>
      </c>
      <c r="E21" s="193">
        <v>0.99113373046832276</v>
      </c>
      <c r="F21" s="193">
        <v>0.98885614102669561</v>
      </c>
      <c r="G21" s="193">
        <v>0.97834099824157983</v>
      </c>
      <c r="H21" s="194">
        <v>0.99244241121717947</v>
      </c>
      <c r="I21" s="195">
        <v>0.9879085909433627</v>
      </c>
      <c r="J21" s="195">
        <v>1.0046709129511679</v>
      </c>
      <c r="K21" s="195">
        <v>1.0108717104650686</v>
      </c>
      <c r="L21" s="108"/>
    </row>
    <row r="22" spans="2:12" s="109" customFormat="1" x14ac:dyDescent="0.25">
      <c r="B22" s="191">
        <v>0.5</v>
      </c>
      <c r="C22" s="193">
        <v>1.0020164767071704</v>
      </c>
      <c r="D22" s="193">
        <v>0.98208860982663937</v>
      </c>
      <c r="E22" s="193">
        <v>1.0145606553697675</v>
      </c>
      <c r="F22" s="193">
        <v>0.98649237644896193</v>
      </c>
      <c r="G22" s="193">
        <v>0.96191426454786333</v>
      </c>
      <c r="H22" s="194">
        <v>1.0316140742401607</v>
      </c>
      <c r="I22" s="195">
        <v>0.97084815596765228</v>
      </c>
      <c r="J22" s="195">
        <v>1.0178452231223785</v>
      </c>
      <c r="K22" s="195">
        <v>0.99638273307296821</v>
      </c>
      <c r="L22" s="108"/>
    </row>
    <row r="23" spans="2:12" s="109" customFormat="1" x14ac:dyDescent="0.25">
      <c r="B23" s="191">
        <v>0.54166666666666663</v>
      </c>
      <c r="C23" s="193">
        <v>0.96593278490892254</v>
      </c>
      <c r="D23" s="193">
        <v>1.0047883606982306</v>
      </c>
      <c r="E23" s="193">
        <v>1.0050953108313259</v>
      </c>
      <c r="F23" s="193">
        <v>0.99745695360717879</v>
      </c>
      <c r="G23" s="193">
        <v>0.93757460001070347</v>
      </c>
      <c r="H23" s="194">
        <v>0.9945124569905589</v>
      </c>
      <c r="I23" s="195">
        <v>0.98973953031266093</v>
      </c>
      <c r="J23" s="195">
        <v>1.0363839085251063</v>
      </c>
      <c r="K23" s="195">
        <v>0.97138269816537315</v>
      </c>
      <c r="L23" s="108"/>
    </row>
    <row r="24" spans="2:12" s="109" customFormat="1" x14ac:dyDescent="0.25">
      <c r="B24" s="191">
        <v>0.58333333333333337</v>
      </c>
      <c r="C24" s="193">
        <v>0.99707793991313121</v>
      </c>
      <c r="D24" s="193">
        <v>0.990027714063343</v>
      </c>
      <c r="E24" s="193">
        <v>1.0019892239830268</v>
      </c>
      <c r="F24" s="193">
        <v>0.996042734219589</v>
      </c>
      <c r="G24" s="193">
        <v>0.9418808810457534</v>
      </c>
      <c r="H24" s="194">
        <v>0.98333403170443545</v>
      </c>
      <c r="I24" s="195">
        <v>1.008097847431318</v>
      </c>
      <c r="J24" s="195">
        <v>1.0256449175638847</v>
      </c>
      <c r="K24" s="195">
        <v>0.98940228562032395</v>
      </c>
      <c r="L24" s="108"/>
    </row>
    <row r="25" spans="2:12" s="109" customFormat="1" x14ac:dyDescent="0.25">
      <c r="B25" s="191">
        <v>0.625</v>
      </c>
      <c r="C25" s="193">
        <v>0.98470285471251717</v>
      </c>
      <c r="D25" s="193">
        <v>0.99232082517080789</v>
      </c>
      <c r="E25" s="193">
        <v>0.99403652239751572</v>
      </c>
      <c r="F25" s="193">
        <v>1.0076456461565644</v>
      </c>
      <c r="G25" s="193">
        <v>0.96459190816911</v>
      </c>
      <c r="H25" s="194">
        <v>1.0115847448626185</v>
      </c>
      <c r="I25" s="195">
        <v>0.98503201750830838</v>
      </c>
      <c r="J25" s="195">
        <v>1.0180031170951438</v>
      </c>
      <c r="K25" s="195">
        <v>0.99110185658210415</v>
      </c>
      <c r="L25" s="108"/>
    </row>
    <row r="26" spans="2:12" s="109" customFormat="1" x14ac:dyDescent="0.25">
      <c r="B26" s="191">
        <v>0.66666666666666663</v>
      </c>
      <c r="C26" s="193">
        <v>1.0052902251285252</v>
      </c>
      <c r="D26" s="193">
        <v>0.99079947157102322</v>
      </c>
      <c r="E26" s="193">
        <v>0.99224946126856128</v>
      </c>
      <c r="F26" s="193">
        <v>1.0009491142918159</v>
      </c>
      <c r="G26" s="193">
        <v>0.99688274539655108</v>
      </c>
      <c r="H26" s="194">
        <v>1.0032526651125035</v>
      </c>
      <c r="I26" s="195">
        <v>1.0047041208361784</v>
      </c>
      <c r="J26" s="195">
        <v>1.0045756472067917</v>
      </c>
      <c r="K26" s="195">
        <v>0.95725753075390685</v>
      </c>
      <c r="L26" s="108"/>
    </row>
    <row r="27" spans="2:12" s="109" customFormat="1" x14ac:dyDescent="0.25">
      <c r="B27" s="191">
        <v>0.70833333333333337</v>
      </c>
      <c r="C27" s="193">
        <v>0.97186576425167026</v>
      </c>
      <c r="D27" s="193">
        <v>1.0142968177698315</v>
      </c>
      <c r="E27" s="193">
        <v>0.98389015325115192</v>
      </c>
      <c r="F27" s="193">
        <v>1.0049075748909466</v>
      </c>
      <c r="G27" s="193">
        <v>0.98657117790746152</v>
      </c>
      <c r="H27" s="194">
        <v>1.0077909235276103</v>
      </c>
      <c r="I27" s="195">
        <v>0.9904475219016613</v>
      </c>
      <c r="J27" s="195">
        <v>1.0248853680774872</v>
      </c>
      <c r="K27" s="195">
        <v>0.95197765608027318</v>
      </c>
      <c r="L27" s="108"/>
    </row>
    <row r="28" spans="2:12" s="109" customFormat="1" x14ac:dyDescent="0.25">
      <c r="B28" s="191">
        <v>0.75</v>
      </c>
      <c r="C28" s="193">
        <v>0.98688781643929413</v>
      </c>
      <c r="D28" s="193">
        <v>0.99204776493348734</v>
      </c>
      <c r="E28" s="193">
        <v>0.98998006740151157</v>
      </c>
      <c r="F28" s="193">
        <v>1.0139781443624181</v>
      </c>
      <c r="G28" s="193">
        <v>0.98496899294011131</v>
      </c>
      <c r="H28" s="194">
        <v>1.0085594146833738</v>
      </c>
      <c r="I28" s="195">
        <v>0.99798712225188824</v>
      </c>
      <c r="J28" s="195">
        <v>1.0173871049676488</v>
      </c>
      <c r="K28" s="195">
        <v>0.97474036564794841</v>
      </c>
      <c r="L28" s="108"/>
    </row>
    <row r="29" spans="2:12" s="109" customFormat="1" x14ac:dyDescent="0.25">
      <c r="B29" s="191">
        <v>0.79166666666666663</v>
      </c>
      <c r="C29" s="193">
        <v>1.0142613580531696</v>
      </c>
      <c r="D29" s="193">
        <v>0.98579438864877744</v>
      </c>
      <c r="E29" s="193">
        <v>0.98443455672796953</v>
      </c>
      <c r="F29" s="193">
        <v>1.0045240975479164</v>
      </c>
      <c r="G29" s="193">
        <v>0.98117211604775334</v>
      </c>
      <c r="H29" s="194">
        <v>1.0132358224316849</v>
      </c>
      <c r="I29" s="195">
        <v>0.98434971799979742</v>
      </c>
      <c r="J29" s="195">
        <v>1.0046768233161345</v>
      </c>
      <c r="K29" s="195">
        <v>0.98337853054411895</v>
      </c>
      <c r="L29" s="108"/>
    </row>
    <row r="30" spans="2:12" s="109" customFormat="1" x14ac:dyDescent="0.25">
      <c r="B30" s="191">
        <v>0.83333333333333337</v>
      </c>
      <c r="C30" s="193">
        <v>1.0206804678006245</v>
      </c>
      <c r="D30" s="193">
        <v>0.97681239608724835</v>
      </c>
      <c r="E30" s="193">
        <v>0.98640262087563757</v>
      </c>
      <c r="F30" s="193">
        <v>0.99508732603440364</v>
      </c>
      <c r="G30" s="193">
        <v>0.95668195765791442</v>
      </c>
      <c r="H30" s="194">
        <v>1.021011608400439</v>
      </c>
      <c r="I30" s="195">
        <v>0.97017493547462008</v>
      </c>
      <c r="J30" s="195">
        <v>1.0065720156176043</v>
      </c>
      <c r="K30" s="195">
        <v>0.98073517303752966</v>
      </c>
      <c r="L30" s="108"/>
    </row>
    <row r="31" spans="2:12" s="109" customFormat="1" x14ac:dyDescent="0.25">
      <c r="B31" s="191">
        <v>0.875</v>
      </c>
      <c r="C31" s="193">
        <v>1.0160829828331639</v>
      </c>
      <c r="D31" s="193">
        <v>0.96161031176177558</v>
      </c>
      <c r="E31" s="193">
        <v>1.0005402210512166</v>
      </c>
      <c r="F31" s="193">
        <v>0.98280234537740374</v>
      </c>
      <c r="G31" s="193">
        <v>0.96684576193764027</v>
      </c>
      <c r="H31" s="194">
        <v>0.97294997840732089</v>
      </c>
      <c r="I31" s="195">
        <v>0.95617194844521392</v>
      </c>
      <c r="J31" s="195">
        <v>1.0264384389415053</v>
      </c>
      <c r="K31" s="195">
        <v>1.0040995869326153</v>
      </c>
      <c r="L31" s="108"/>
    </row>
    <row r="32" spans="2:12" s="109" customFormat="1" x14ac:dyDescent="0.25">
      <c r="B32" s="191">
        <v>0.91666666666666663</v>
      </c>
      <c r="C32" s="193">
        <v>1.0458435149095915</v>
      </c>
      <c r="D32" s="193">
        <v>0.93910179154272522</v>
      </c>
      <c r="E32" s="193">
        <v>0.98884211065175542</v>
      </c>
      <c r="F32" s="193">
        <v>0.97908999136219443</v>
      </c>
      <c r="G32" s="193">
        <v>0.9507091441638158</v>
      </c>
      <c r="H32" s="194">
        <v>0.98704961255575907</v>
      </c>
      <c r="I32" s="195">
        <v>0.94941861145458295</v>
      </c>
      <c r="J32" s="195">
        <v>1.0230134161046667</v>
      </c>
      <c r="K32" s="195">
        <v>1.0107890266382331</v>
      </c>
      <c r="L32" s="108"/>
    </row>
    <row r="33" spans="2:12" s="109" customFormat="1" x14ac:dyDescent="0.25">
      <c r="B33" s="192">
        <v>0.95833333333333337</v>
      </c>
      <c r="C33" s="193">
        <v>1.0907925177487356</v>
      </c>
      <c r="D33" s="193">
        <v>0.92900761407043397</v>
      </c>
      <c r="E33" s="193">
        <v>0.96771061418196591</v>
      </c>
      <c r="F33" s="193">
        <v>0.9691893958009119</v>
      </c>
      <c r="G33" s="193">
        <v>0.93490648274653232</v>
      </c>
      <c r="H33" s="194">
        <v>0.95618636397382573</v>
      </c>
      <c r="I33" s="195">
        <v>0.95959421795506961</v>
      </c>
      <c r="J33" s="195">
        <v>1.0011940936715311</v>
      </c>
      <c r="K33" s="195">
        <v>1.0013244310966425</v>
      </c>
      <c r="L33" s="108"/>
    </row>
    <row r="34" spans="2:12" s="109" customFormat="1" x14ac:dyDescent="0.25">
      <c r="B34" s="181" t="s">
        <v>12</v>
      </c>
      <c r="C34" s="184">
        <v>0.9670416400904337</v>
      </c>
      <c r="D34" s="184">
        <v>0.99343325949453321</v>
      </c>
      <c r="E34" s="184">
        <v>0.99013958600279384</v>
      </c>
      <c r="F34" s="184">
        <v>0.99262424025445373</v>
      </c>
      <c r="G34" s="184">
        <v>0.97879801204504358</v>
      </c>
      <c r="H34" s="186">
        <v>0.98752570139748397</v>
      </c>
      <c r="I34" s="184">
        <v>0.97556962016729776</v>
      </c>
      <c r="J34" s="184">
        <v>1.0120121000101421</v>
      </c>
      <c r="K34" s="184">
        <v>0.99415136946058036</v>
      </c>
      <c r="L34" s="108"/>
    </row>
    <row r="35" spans="2:12" s="109" customFormat="1" ht="14.25" x14ac:dyDescent="0.2">
      <c r="D35" s="113"/>
      <c r="E35" s="113"/>
      <c r="F35" s="113"/>
      <c r="G35" s="113"/>
    </row>
    <row r="36" spans="2:12" s="109" customFormat="1" ht="14.25" x14ac:dyDescent="0.2">
      <c r="D36" s="113"/>
      <c r="E36" s="113"/>
      <c r="F36" s="113"/>
      <c r="G36" s="113"/>
    </row>
    <row r="37" spans="2:12" s="109" customFormat="1" ht="14.25" x14ac:dyDescent="0.2">
      <c r="D37" s="113"/>
      <c r="E37" s="113"/>
      <c r="F37" s="113"/>
      <c r="G37" s="113"/>
    </row>
  </sheetData>
  <mergeCells count="5">
    <mergeCell ref="B7:K7"/>
    <mergeCell ref="B8:B9"/>
    <mergeCell ref="H8:K8"/>
    <mergeCell ref="B6:K6"/>
    <mergeCell ref="C8:G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13" customWidth="1"/>
    <col min="2" max="2" width="5.28515625" style="13" customWidth="1"/>
    <col min="3" max="3" width="31" style="13" bestFit="1" customWidth="1"/>
    <col min="4" max="12" width="10" style="13" bestFit="1" customWidth="1"/>
    <col min="13" max="33" width="11" style="13" bestFit="1" customWidth="1"/>
    <col min="34" max="34" width="11.28515625" style="13" bestFit="1" customWidth="1"/>
    <col min="35" max="35" width="10.28515625" style="13" customWidth="1"/>
    <col min="36" max="16384" width="9.140625" style="13"/>
  </cols>
  <sheetData>
    <row r="1" spans="1:34" s="6" customFormat="1" x14ac:dyDescent="0.25">
      <c r="A1" s="8" t="s">
        <v>121</v>
      </c>
      <c r="B1" s="8"/>
      <c r="E1" s="20"/>
    </row>
    <row r="2" spans="1:34" s="6" customFormat="1" x14ac:dyDescent="0.25">
      <c r="A2" s="7"/>
      <c r="B2" s="38"/>
      <c r="E2" s="20"/>
      <c r="F2" s="20"/>
    </row>
    <row r="3" spans="1:34" s="6" customFormat="1" ht="14.25" x14ac:dyDescent="0.2">
      <c r="E3" s="20"/>
      <c r="F3" s="20"/>
    </row>
    <row r="4" spans="1:34" s="6" customFormat="1" ht="14.25" x14ac:dyDescent="0.2">
      <c r="E4" s="20"/>
      <c r="F4" s="20"/>
    </row>
    <row r="5" spans="1:34" s="6" customFormat="1" ht="14.25" x14ac:dyDescent="0.2">
      <c r="E5" s="20"/>
      <c r="F5" s="20"/>
    </row>
    <row r="6" spans="1:34" customFormat="1" x14ac:dyDescent="0.25"/>
    <row r="7" spans="1:34" s="35" customFormat="1" ht="14.45" customHeight="1" x14ac:dyDescent="0.25">
      <c r="C7" s="36"/>
      <c r="D7" s="36">
        <v>44075</v>
      </c>
      <c r="E7" s="36">
        <v>44076</v>
      </c>
      <c r="F7" s="36">
        <v>44077</v>
      </c>
      <c r="G7" s="36">
        <v>44078</v>
      </c>
      <c r="H7" s="36">
        <v>44079</v>
      </c>
      <c r="I7" s="36">
        <v>44080</v>
      </c>
      <c r="J7" s="36">
        <v>44081</v>
      </c>
      <c r="K7" s="36">
        <v>44082</v>
      </c>
      <c r="L7" s="36">
        <v>44083</v>
      </c>
      <c r="M7" s="36">
        <v>44084</v>
      </c>
      <c r="N7" s="36">
        <v>44085</v>
      </c>
      <c r="O7" s="36">
        <v>44086</v>
      </c>
      <c r="P7" s="36">
        <v>44087</v>
      </c>
      <c r="Q7" s="36">
        <v>44088</v>
      </c>
      <c r="R7" s="36">
        <v>44089</v>
      </c>
      <c r="S7" s="36">
        <v>44090</v>
      </c>
      <c r="T7" s="36">
        <v>44091</v>
      </c>
      <c r="U7" s="36">
        <v>44092</v>
      </c>
      <c r="V7" s="36">
        <v>44093</v>
      </c>
      <c r="W7" s="36">
        <v>44094</v>
      </c>
      <c r="X7" s="36">
        <v>44095</v>
      </c>
      <c r="Y7" s="36">
        <v>44096</v>
      </c>
      <c r="Z7" s="36">
        <v>44097</v>
      </c>
      <c r="AA7" s="36">
        <v>44098</v>
      </c>
      <c r="AB7" s="36">
        <v>44099</v>
      </c>
      <c r="AC7" s="36">
        <v>44100</v>
      </c>
      <c r="AD7" s="36">
        <v>44101</v>
      </c>
      <c r="AE7" s="36">
        <v>44102</v>
      </c>
      <c r="AF7" s="36">
        <v>44103</v>
      </c>
      <c r="AG7" s="36">
        <v>44104</v>
      </c>
      <c r="AH7" s="276" t="s">
        <v>2</v>
      </c>
    </row>
    <row r="8" spans="1:34" s="33" customFormat="1" x14ac:dyDescent="0.25">
      <c r="C8" s="34"/>
      <c r="D8" s="34" t="s">
        <v>7</v>
      </c>
      <c r="E8" s="34" t="s">
        <v>8</v>
      </c>
      <c r="F8" s="34" t="s">
        <v>9</v>
      </c>
      <c r="G8" s="34" t="s">
        <v>10</v>
      </c>
      <c r="H8" s="34" t="s">
        <v>11</v>
      </c>
      <c r="I8" s="34" t="s">
        <v>5</v>
      </c>
      <c r="J8" s="34" t="s">
        <v>6</v>
      </c>
      <c r="K8" s="34" t="s">
        <v>7</v>
      </c>
      <c r="L8" s="34" t="s">
        <v>8</v>
      </c>
      <c r="M8" s="34" t="s">
        <v>9</v>
      </c>
      <c r="N8" s="34" t="s">
        <v>10</v>
      </c>
      <c r="O8" s="34" t="s">
        <v>11</v>
      </c>
      <c r="P8" s="34" t="s">
        <v>5</v>
      </c>
      <c r="Q8" s="34" t="s">
        <v>6</v>
      </c>
      <c r="R8" s="34" t="s">
        <v>7</v>
      </c>
      <c r="S8" s="34" t="s">
        <v>8</v>
      </c>
      <c r="T8" s="34" t="s">
        <v>9</v>
      </c>
      <c r="U8" s="34" t="s">
        <v>10</v>
      </c>
      <c r="V8" s="34" t="s">
        <v>11</v>
      </c>
      <c r="W8" s="34" t="s">
        <v>5</v>
      </c>
      <c r="X8" s="34" t="s">
        <v>6</v>
      </c>
      <c r="Y8" s="34" t="s">
        <v>7</v>
      </c>
      <c r="Z8" s="34" t="s">
        <v>8</v>
      </c>
      <c r="AA8" s="34" t="s">
        <v>9</v>
      </c>
      <c r="AB8" s="34" t="s">
        <v>10</v>
      </c>
      <c r="AC8" s="34" t="s">
        <v>11</v>
      </c>
      <c r="AD8" s="34" t="s">
        <v>5</v>
      </c>
      <c r="AE8" s="34" t="s">
        <v>6</v>
      </c>
      <c r="AF8" s="34" t="s">
        <v>7</v>
      </c>
      <c r="AG8" s="34" t="s">
        <v>8</v>
      </c>
      <c r="AH8" s="277"/>
    </row>
    <row r="9" spans="1:34" ht="14.45" customHeight="1" x14ac:dyDescent="0.25">
      <c r="B9" s="278" t="s">
        <v>89</v>
      </c>
      <c r="C9" s="187" t="s">
        <v>120</v>
      </c>
      <c r="D9" s="188">
        <v>98164</v>
      </c>
      <c r="E9" s="188">
        <v>94140</v>
      </c>
      <c r="F9" s="188">
        <v>93321</v>
      </c>
      <c r="G9" s="188">
        <v>96141</v>
      </c>
      <c r="H9" s="188">
        <v>98989</v>
      </c>
      <c r="I9" s="188">
        <v>91419</v>
      </c>
      <c r="J9" s="188">
        <v>101717</v>
      </c>
      <c r="K9" s="188">
        <v>96710</v>
      </c>
      <c r="L9" s="188">
        <v>97450</v>
      </c>
      <c r="M9" s="188">
        <v>98028</v>
      </c>
      <c r="N9" s="188">
        <v>99191</v>
      </c>
      <c r="O9" s="188">
        <v>95169</v>
      </c>
      <c r="P9" s="188">
        <v>89324</v>
      </c>
      <c r="Q9" s="188">
        <v>99771</v>
      </c>
      <c r="R9" s="188">
        <v>93009</v>
      </c>
      <c r="S9" s="188">
        <v>97353</v>
      </c>
      <c r="T9" s="188">
        <v>98145</v>
      </c>
      <c r="U9" s="188">
        <v>100277</v>
      </c>
      <c r="V9" s="188">
        <v>97735</v>
      </c>
      <c r="W9" s="188">
        <v>91543</v>
      </c>
      <c r="X9" s="188">
        <v>97601</v>
      </c>
      <c r="Y9" s="188">
        <v>93112</v>
      </c>
      <c r="Z9" s="188">
        <v>96907</v>
      </c>
      <c r="AA9" s="188">
        <v>96594</v>
      </c>
      <c r="AB9" s="188">
        <v>98902</v>
      </c>
      <c r="AC9" s="188">
        <v>96763</v>
      </c>
      <c r="AD9" s="188">
        <v>94404</v>
      </c>
      <c r="AE9" s="188">
        <v>99875</v>
      </c>
      <c r="AF9" s="188">
        <v>91756</v>
      </c>
      <c r="AG9" s="188">
        <v>99043</v>
      </c>
      <c r="AH9" s="188">
        <v>2892553</v>
      </c>
    </row>
    <row r="10" spans="1:34" x14ac:dyDescent="0.25">
      <c r="B10" s="279"/>
      <c r="C10" s="187" t="s">
        <v>119</v>
      </c>
      <c r="D10" s="188">
        <v>94684</v>
      </c>
      <c r="E10" s="188">
        <v>92140</v>
      </c>
      <c r="F10" s="188">
        <v>90005</v>
      </c>
      <c r="G10" s="188">
        <v>94331</v>
      </c>
      <c r="H10" s="188">
        <v>96730</v>
      </c>
      <c r="I10" s="188">
        <v>92189</v>
      </c>
      <c r="J10" s="188">
        <v>95144</v>
      </c>
      <c r="K10" s="188">
        <v>93676</v>
      </c>
      <c r="L10" s="188">
        <v>95437</v>
      </c>
      <c r="M10" s="188">
        <v>95332</v>
      </c>
      <c r="N10" s="188">
        <v>97407</v>
      </c>
      <c r="O10" s="188">
        <v>95495</v>
      </c>
      <c r="P10" s="188">
        <v>90706</v>
      </c>
      <c r="Q10" s="188">
        <v>94945</v>
      </c>
      <c r="R10" s="188">
        <v>91185</v>
      </c>
      <c r="S10" s="188">
        <v>95183</v>
      </c>
      <c r="T10" s="188">
        <v>93628</v>
      </c>
      <c r="U10" s="188">
        <v>96598</v>
      </c>
      <c r="V10" s="188">
        <v>93327</v>
      </c>
      <c r="W10" s="188">
        <v>93232</v>
      </c>
      <c r="X10" s="188">
        <v>94108</v>
      </c>
      <c r="Y10" s="188">
        <v>93013</v>
      </c>
      <c r="Z10" s="188">
        <v>93294</v>
      </c>
      <c r="AA10" s="188">
        <v>95485</v>
      </c>
      <c r="AB10" s="188">
        <v>96346</v>
      </c>
      <c r="AC10" s="188">
        <v>92544</v>
      </c>
      <c r="AD10" s="188">
        <v>89909</v>
      </c>
      <c r="AE10" s="188">
        <v>93423</v>
      </c>
      <c r="AF10" s="188">
        <v>89508</v>
      </c>
      <c r="AG10" s="188">
        <v>95545</v>
      </c>
      <c r="AH10" s="188">
        <v>2814549</v>
      </c>
    </row>
    <row r="11" spans="1:34" x14ac:dyDescent="0.25">
      <c r="B11" s="280"/>
      <c r="C11" s="189" t="s">
        <v>13</v>
      </c>
      <c r="D11" s="190">
        <v>192848</v>
      </c>
      <c r="E11" s="190">
        <v>186280</v>
      </c>
      <c r="F11" s="190">
        <v>183326</v>
      </c>
      <c r="G11" s="190">
        <v>190472</v>
      </c>
      <c r="H11" s="190">
        <v>195719</v>
      </c>
      <c r="I11" s="190">
        <v>183608</v>
      </c>
      <c r="J11" s="190">
        <v>196861</v>
      </c>
      <c r="K11" s="190">
        <v>190386</v>
      </c>
      <c r="L11" s="190">
        <v>192887</v>
      </c>
      <c r="M11" s="190">
        <v>193360</v>
      </c>
      <c r="N11" s="190">
        <v>196598</v>
      </c>
      <c r="O11" s="190">
        <v>190664</v>
      </c>
      <c r="P11" s="190">
        <v>180030</v>
      </c>
      <c r="Q11" s="190">
        <v>194716</v>
      </c>
      <c r="R11" s="190">
        <v>184194</v>
      </c>
      <c r="S11" s="190">
        <v>192536</v>
      </c>
      <c r="T11" s="190">
        <v>191773</v>
      </c>
      <c r="U11" s="190">
        <v>196875</v>
      </c>
      <c r="V11" s="190">
        <v>191062</v>
      </c>
      <c r="W11" s="190">
        <v>184775</v>
      </c>
      <c r="X11" s="190">
        <v>191709</v>
      </c>
      <c r="Y11" s="190">
        <v>186125</v>
      </c>
      <c r="Z11" s="190">
        <v>190201</v>
      </c>
      <c r="AA11" s="190">
        <v>192079</v>
      </c>
      <c r="AB11" s="190">
        <v>195248</v>
      </c>
      <c r="AC11" s="190">
        <v>189307</v>
      </c>
      <c r="AD11" s="190">
        <v>184313</v>
      </c>
      <c r="AE11" s="190">
        <v>193298</v>
      </c>
      <c r="AF11" s="190">
        <v>181264</v>
      </c>
      <c r="AG11" s="190">
        <v>194588</v>
      </c>
      <c r="AH11" s="190">
        <v>5707102</v>
      </c>
    </row>
    <row r="12" spans="1:34" ht="14.45" customHeight="1" x14ac:dyDescent="0.25">
      <c r="B12" s="281" t="s">
        <v>88</v>
      </c>
      <c r="C12" s="187" t="s">
        <v>120</v>
      </c>
      <c r="D12" s="188">
        <v>118671</v>
      </c>
      <c r="E12" s="188">
        <v>115424</v>
      </c>
      <c r="F12" s="188">
        <v>123050</v>
      </c>
      <c r="G12" s="188">
        <v>117966</v>
      </c>
      <c r="H12" s="188">
        <v>117786</v>
      </c>
      <c r="I12" s="188">
        <v>104307</v>
      </c>
      <c r="J12" s="188">
        <v>116602</v>
      </c>
      <c r="K12" s="188">
        <v>116446</v>
      </c>
      <c r="L12" s="188">
        <v>117562</v>
      </c>
      <c r="M12" s="188">
        <v>118325</v>
      </c>
      <c r="N12" s="188">
        <v>120387</v>
      </c>
      <c r="O12" s="188">
        <v>118812</v>
      </c>
      <c r="P12" s="188">
        <v>108174</v>
      </c>
      <c r="Q12" s="188">
        <v>115910</v>
      </c>
      <c r="R12" s="188">
        <v>115750</v>
      </c>
      <c r="S12" s="188">
        <v>117151</v>
      </c>
      <c r="T12" s="188">
        <v>117105</v>
      </c>
      <c r="U12" s="188">
        <v>117966</v>
      </c>
      <c r="V12" s="188">
        <v>118190</v>
      </c>
      <c r="W12" s="188">
        <v>115078</v>
      </c>
      <c r="X12" s="188">
        <v>113341</v>
      </c>
      <c r="Y12" s="188">
        <v>115366</v>
      </c>
      <c r="Z12" s="188">
        <v>116095</v>
      </c>
      <c r="AA12" s="188">
        <v>117977</v>
      </c>
      <c r="AB12" s="188">
        <v>116789</v>
      </c>
      <c r="AC12" s="188">
        <v>117370</v>
      </c>
      <c r="AD12" s="188">
        <v>101495</v>
      </c>
      <c r="AE12" s="188">
        <v>116333</v>
      </c>
      <c r="AF12" s="188">
        <v>103876</v>
      </c>
      <c r="AG12" s="188">
        <v>114983</v>
      </c>
      <c r="AH12" s="188">
        <v>3464287</v>
      </c>
    </row>
    <row r="13" spans="1:34" x14ac:dyDescent="0.25">
      <c r="B13" s="282"/>
      <c r="C13" s="187" t="s">
        <v>119</v>
      </c>
      <c r="D13" s="188">
        <v>112991</v>
      </c>
      <c r="E13" s="188">
        <v>108070</v>
      </c>
      <c r="F13" s="188">
        <v>116811</v>
      </c>
      <c r="G13" s="188">
        <v>116211</v>
      </c>
      <c r="H13" s="188">
        <v>113397</v>
      </c>
      <c r="I13" s="188">
        <v>100233</v>
      </c>
      <c r="J13" s="188">
        <v>105529</v>
      </c>
      <c r="K13" s="188">
        <v>110777</v>
      </c>
      <c r="L13" s="188">
        <v>110509</v>
      </c>
      <c r="M13" s="188">
        <v>113132</v>
      </c>
      <c r="N13" s="188">
        <v>113550</v>
      </c>
      <c r="O13" s="188">
        <v>110671</v>
      </c>
      <c r="P13" s="188">
        <v>98458</v>
      </c>
      <c r="Q13" s="188">
        <v>107883</v>
      </c>
      <c r="R13" s="188">
        <v>108545</v>
      </c>
      <c r="S13" s="188">
        <v>109567</v>
      </c>
      <c r="T13" s="188">
        <v>112636</v>
      </c>
      <c r="U13" s="188">
        <v>112956</v>
      </c>
      <c r="V13" s="188">
        <v>112675</v>
      </c>
      <c r="W13" s="188">
        <v>98831</v>
      </c>
      <c r="X13" s="188">
        <v>106858</v>
      </c>
      <c r="Y13" s="188">
        <v>108278</v>
      </c>
      <c r="Z13" s="188">
        <v>108582</v>
      </c>
      <c r="AA13" s="188">
        <v>110516</v>
      </c>
      <c r="AB13" s="188">
        <v>111622</v>
      </c>
      <c r="AC13" s="188">
        <v>111078</v>
      </c>
      <c r="AD13" s="188">
        <v>100850</v>
      </c>
      <c r="AE13" s="188">
        <v>107827</v>
      </c>
      <c r="AF13" s="188">
        <v>98902</v>
      </c>
      <c r="AG13" s="188">
        <v>110817</v>
      </c>
      <c r="AH13" s="188">
        <v>3268762</v>
      </c>
    </row>
    <row r="14" spans="1:34" x14ac:dyDescent="0.25">
      <c r="B14" s="283"/>
      <c r="C14" s="189" t="s">
        <v>13</v>
      </c>
      <c r="D14" s="190">
        <v>231662</v>
      </c>
      <c r="E14" s="190">
        <v>223494</v>
      </c>
      <c r="F14" s="190">
        <v>239861</v>
      </c>
      <c r="G14" s="190">
        <v>234177</v>
      </c>
      <c r="H14" s="190">
        <v>231183</v>
      </c>
      <c r="I14" s="190">
        <v>204540</v>
      </c>
      <c r="J14" s="190">
        <v>222131</v>
      </c>
      <c r="K14" s="190">
        <v>227223</v>
      </c>
      <c r="L14" s="190">
        <v>228071</v>
      </c>
      <c r="M14" s="190">
        <v>231457</v>
      </c>
      <c r="N14" s="190">
        <v>233937</v>
      </c>
      <c r="O14" s="190">
        <v>229483</v>
      </c>
      <c r="P14" s="190">
        <v>206632</v>
      </c>
      <c r="Q14" s="190">
        <v>223793</v>
      </c>
      <c r="R14" s="190">
        <v>224295</v>
      </c>
      <c r="S14" s="190">
        <v>226718</v>
      </c>
      <c r="T14" s="190">
        <v>229741</v>
      </c>
      <c r="U14" s="190">
        <v>230922</v>
      </c>
      <c r="V14" s="190">
        <v>230865</v>
      </c>
      <c r="W14" s="190">
        <v>213909</v>
      </c>
      <c r="X14" s="190">
        <v>220199</v>
      </c>
      <c r="Y14" s="190">
        <v>223644</v>
      </c>
      <c r="Z14" s="190">
        <v>224677</v>
      </c>
      <c r="AA14" s="190">
        <v>228493</v>
      </c>
      <c r="AB14" s="190">
        <v>228411</v>
      </c>
      <c r="AC14" s="190">
        <v>228448</v>
      </c>
      <c r="AD14" s="190">
        <v>202345</v>
      </c>
      <c r="AE14" s="190">
        <v>224160</v>
      </c>
      <c r="AF14" s="190">
        <v>202778</v>
      </c>
      <c r="AG14" s="190">
        <v>225800</v>
      </c>
      <c r="AH14" s="190">
        <v>6733049</v>
      </c>
    </row>
    <row r="15" spans="1:34" ht="14.45" customHeight="1" x14ac:dyDescent="0.25">
      <c r="B15" s="281" t="s">
        <v>87</v>
      </c>
      <c r="C15" s="187" t="s">
        <v>120</v>
      </c>
      <c r="D15" s="188">
        <v>12630</v>
      </c>
      <c r="E15" s="188">
        <v>12891</v>
      </c>
      <c r="F15" s="188">
        <v>13666</v>
      </c>
      <c r="G15" s="188">
        <v>14629</v>
      </c>
      <c r="H15" s="188">
        <v>9401</v>
      </c>
      <c r="I15" s="188">
        <v>8802</v>
      </c>
      <c r="J15" s="188">
        <v>11789</v>
      </c>
      <c r="K15" s="188">
        <v>15040</v>
      </c>
      <c r="L15" s="188">
        <v>10633</v>
      </c>
      <c r="M15" s="188">
        <v>12420</v>
      </c>
      <c r="N15" s="188">
        <v>13539</v>
      </c>
      <c r="O15" s="188">
        <v>8458</v>
      </c>
      <c r="P15" s="188">
        <v>8175</v>
      </c>
      <c r="Q15" s="188">
        <v>11125</v>
      </c>
      <c r="R15" s="188">
        <v>11754</v>
      </c>
      <c r="S15" s="188">
        <v>11316</v>
      </c>
      <c r="T15" s="188">
        <v>12775</v>
      </c>
      <c r="U15" s="188">
        <v>13722</v>
      </c>
      <c r="V15" s="188">
        <v>9426</v>
      </c>
      <c r="W15" s="188">
        <v>8644</v>
      </c>
      <c r="X15" s="188">
        <v>10711</v>
      </c>
      <c r="Y15" s="188">
        <v>12139</v>
      </c>
      <c r="Z15" s="188">
        <v>13003</v>
      </c>
      <c r="AA15" s="188">
        <v>13106</v>
      </c>
      <c r="AB15" s="188">
        <v>13809</v>
      </c>
      <c r="AC15" s="188">
        <v>9917</v>
      </c>
      <c r="AD15" s="188">
        <v>10507</v>
      </c>
      <c r="AE15" s="188">
        <v>11852</v>
      </c>
      <c r="AF15" s="188">
        <v>13262</v>
      </c>
      <c r="AG15" s="188">
        <v>12902</v>
      </c>
      <c r="AH15" s="188">
        <v>352043</v>
      </c>
    </row>
    <row r="16" spans="1:34" x14ac:dyDescent="0.25">
      <c r="B16" s="282"/>
      <c r="C16" s="187" t="s">
        <v>119</v>
      </c>
      <c r="D16" s="188">
        <v>18359</v>
      </c>
      <c r="E16" s="188">
        <v>18252</v>
      </c>
      <c r="F16" s="188">
        <v>19005</v>
      </c>
      <c r="G16" s="188">
        <v>20928</v>
      </c>
      <c r="H16" s="188">
        <v>14213</v>
      </c>
      <c r="I16" s="188">
        <v>8538</v>
      </c>
      <c r="J16" s="188">
        <v>17274</v>
      </c>
      <c r="K16" s="188">
        <v>17762</v>
      </c>
      <c r="L16" s="188">
        <v>18273</v>
      </c>
      <c r="M16" s="188">
        <v>17694</v>
      </c>
      <c r="N16" s="188">
        <v>20626</v>
      </c>
      <c r="O16" s="188">
        <v>15230</v>
      </c>
      <c r="P16" s="188">
        <v>8065</v>
      </c>
      <c r="Q16" s="188">
        <v>16528</v>
      </c>
      <c r="R16" s="188">
        <v>18565</v>
      </c>
      <c r="S16" s="188">
        <v>18294</v>
      </c>
      <c r="T16" s="188">
        <v>17955</v>
      </c>
      <c r="U16" s="188">
        <v>20919</v>
      </c>
      <c r="V16" s="188">
        <v>15168</v>
      </c>
      <c r="W16" s="188">
        <v>9508</v>
      </c>
      <c r="X16" s="188">
        <v>17100</v>
      </c>
      <c r="Y16" s="188">
        <v>18456</v>
      </c>
      <c r="Z16" s="188">
        <v>18967</v>
      </c>
      <c r="AA16" s="188">
        <v>19356</v>
      </c>
      <c r="AB16" s="188">
        <v>21337</v>
      </c>
      <c r="AC16" s="188">
        <v>16803</v>
      </c>
      <c r="AD16" s="188">
        <v>9038</v>
      </c>
      <c r="AE16" s="188">
        <v>17249</v>
      </c>
      <c r="AF16" s="188">
        <v>19077</v>
      </c>
      <c r="AG16" s="188">
        <v>18573</v>
      </c>
      <c r="AH16" s="188">
        <v>507112</v>
      </c>
    </row>
    <row r="17" spans="2:34" x14ac:dyDescent="0.25">
      <c r="B17" s="283"/>
      <c r="C17" s="189" t="s">
        <v>13</v>
      </c>
      <c r="D17" s="190">
        <v>30989</v>
      </c>
      <c r="E17" s="190">
        <v>31143</v>
      </c>
      <c r="F17" s="190">
        <v>32671</v>
      </c>
      <c r="G17" s="190">
        <v>35557</v>
      </c>
      <c r="H17" s="190">
        <v>23614</v>
      </c>
      <c r="I17" s="190">
        <v>17340</v>
      </c>
      <c r="J17" s="190">
        <v>29063</v>
      </c>
      <c r="K17" s="190">
        <v>32802</v>
      </c>
      <c r="L17" s="190">
        <v>28906</v>
      </c>
      <c r="M17" s="190">
        <v>30114</v>
      </c>
      <c r="N17" s="190">
        <v>34165</v>
      </c>
      <c r="O17" s="190">
        <v>23688</v>
      </c>
      <c r="P17" s="190">
        <v>16240</v>
      </c>
      <c r="Q17" s="190">
        <v>27653</v>
      </c>
      <c r="R17" s="190">
        <v>30319</v>
      </c>
      <c r="S17" s="190">
        <v>29610</v>
      </c>
      <c r="T17" s="190">
        <v>30730</v>
      </c>
      <c r="U17" s="190">
        <v>34641</v>
      </c>
      <c r="V17" s="190">
        <v>24594</v>
      </c>
      <c r="W17" s="190">
        <v>18152</v>
      </c>
      <c r="X17" s="190">
        <v>27811</v>
      </c>
      <c r="Y17" s="190">
        <v>30595</v>
      </c>
      <c r="Z17" s="190">
        <v>31970</v>
      </c>
      <c r="AA17" s="190">
        <v>32462</v>
      </c>
      <c r="AB17" s="190">
        <v>35146</v>
      </c>
      <c r="AC17" s="190">
        <v>26720</v>
      </c>
      <c r="AD17" s="190">
        <v>19545</v>
      </c>
      <c r="AE17" s="190">
        <v>29101</v>
      </c>
      <c r="AF17" s="190">
        <v>32339</v>
      </c>
      <c r="AG17" s="190">
        <v>31475</v>
      </c>
      <c r="AH17" s="190">
        <v>859155</v>
      </c>
    </row>
    <row r="18" spans="2:34" ht="14.45" customHeight="1" x14ac:dyDescent="0.25">
      <c r="B18" s="281" t="s">
        <v>86</v>
      </c>
      <c r="C18" s="187" t="s">
        <v>120</v>
      </c>
      <c r="D18" s="188">
        <v>22023</v>
      </c>
      <c r="E18" s="188">
        <v>22969</v>
      </c>
      <c r="F18" s="188">
        <v>23127</v>
      </c>
      <c r="G18" s="188">
        <v>24025</v>
      </c>
      <c r="H18" s="188">
        <v>15330</v>
      </c>
      <c r="I18" s="188">
        <v>17479</v>
      </c>
      <c r="J18" s="188">
        <v>22805</v>
      </c>
      <c r="K18" s="188">
        <v>21808</v>
      </c>
      <c r="L18" s="188">
        <v>21139</v>
      </c>
      <c r="M18" s="188">
        <v>21630</v>
      </c>
      <c r="N18" s="188">
        <v>19445</v>
      </c>
      <c r="O18" s="188">
        <v>15309</v>
      </c>
      <c r="P18" s="188">
        <v>17453</v>
      </c>
      <c r="Q18" s="188">
        <v>22145</v>
      </c>
      <c r="R18" s="188">
        <v>23150</v>
      </c>
      <c r="S18" s="188">
        <v>22217</v>
      </c>
      <c r="T18" s="188">
        <v>21819</v>
      </c>
      <c r="U18" s="188">
        <v>20290</v>
      </c>
      <c r="V18" s="188">
        <v>16171</v>
      </c>
      <c r="W18" s="188">
        <v>17925</v>
      </c>
      <c r="X18" s="188">
        <v>20724</v>
      </c>
      <c r="Y18" s="188">
        <v>23066</v>
      </c>
      <c r="Z18" s="188">
        <v>21647</v>
      </c>
      <c r="AA18" s="188">
        <v>22005</v>
      </c>
      <c r="AB18" s="188">
        <v>20381</v>
      </c>
      <c r="AC18" s="188">
        <v>16927</v>
      </c>
      <c r="AD18" s="188">
        <v>20982</v>
      </c>
      <c r="AE18" s="188">
        <v>22321</v>
      </c>
      <c r="AF18" s="188">
        <v>23587</v>
      </c>
      <c r="AG18" s="188">
        <v>22350</v>
      </c>
      <c r="AH18" s="188">
        <v>622249</v>
      </c>
    </row>
    <row r="19" spans="2:34" x14ac:dyDescent="0.25">
      <c r="B19" s="282"/>
      <c r="C19" s="187" t="s">
        <v>119</v>
      </c>
      <c r="D19" s="188">
        <v>23776</v>
      </c>
      <c r="E19" s="188">
        <v>24598</v>
      </c>
      <c r="F19" s="188">
        <v>26138</v>
      </c>
      <c r="G19" s="188">
        <v>25353</v>
      </c>
      <c r="H19" s="188">
        <v>21870</v>
      </c>
      <c r="I19" s="188">
        <v>13301</v>
      </c>
      <c r="J19" s="188">
        <v>23161</v>
      </c>
      <c r="K19" s="188">
        <v>23357</v>
      </c>
      <c r="L19" s="188">
        <v>23961</v>
      </c>
      <c r="M19" s="188">
        <v>24729</v>
      </c>
      <c r="N19" s="188">
        <v>24494</v>
      </c>
      <c r="O19" s="188">
        <v>22989</v>
      </c>
      <c r="P19" s="188">
        <v>12628</v>
      </c>
      <c r="Q19" s="188">
        <v>21776</v>
      </c>
      <c r="R19" s="188">
        <v>25265</v>
      </c>
      <c r="S19" s="188">
        <v>23465</v>
      </c>
      <c r="T19" s="188">
        <v>25172</v>
      </c>
      <c r="U19" s="188">
        <v>25041</v>
      </c>
      <c r="V19" s="188">
        <v>24238</v>
      </c>
      <c r="W19" s="188">
        <v>13626</v>
      </c>
      <c r="X19" s="188">
        <v>21686</v>
      </c>
      <c r="Y19" s="188">
        <v>24110</v>
      </c>
      <c r="Z19" s="188">
        <v>25253</v>
      </c>
      <c r="AA19" s="188">
        <v>24773</v>
      </c>
      <c r="AB19" s="188">
        <v>25099</v>
      </c>
      <c r="AC19" s="188">
        <v>27520</v>
      </c>
      <c r="AD19" s="188">
        <v>16201</v>
      </c>
      <c r="AE19" s="188">
        <v>22851</v>
      </c>
      <c r="AF19" s="188">
        <v>24089</v>
      </c>
      <c r="AG19" s="188">
        <v>22813</v>
      </c>
      <c r="AH19" s="188">
        <v>683333</v>
      </c>
    </row>
    <row r="20" spans="2:34" x14ac:dyDescent="0.25">
      <c r="B20" s="283"/>
      <c r="C20" s="189" t="s">
        <v>13</v>
      </c>
      <c r="D20" s="190">
        <v>45799</v>
      </c>
      <c r="E20" s="190">
        <v>47567</v>
      </c>
      <c r="F20" s="190">
        <v>49265</v>
      </c>
      <c r="G20" s="190">
        <v>49378</v>
      </c>
      <c r="H20" s="190">
        <v>37200</v>
      </c>
      <c r="I20" s="190">
        <v>30780</v>
      </c>
      <c r="J20" s="190">
        <v>45966</v>
      </c>
      <c r="K20" s="190">
        <v>45165</v>
      </c>
      <c r="L20" s="190">
        <v>45100</v>
      </c>
      <c r="M20" s="190">
        <v>46359</v>
      </c>
      <c r="N20" s="190">
        <v>43939</v>
      </c>
      <c r="O20" s="190">
        <v>38298</v>
      </c>
      <c r="P20" s="190">
        <v>30081</v>
      </c>
      <c r="Q20" s="190">
        <v>43921</v>
      </c>
      <c r="R20" s="190">
        <v>48415</v>
      </c>
      <c r="S20" s="190">
        <v>45682</v>
      </c>
      <c r="T20" s="190">
        <v>46991</v>
      </c>
      <c r="U20" s="190">
        <v>45331</v>
      </c>
      <c r="V20" s="190">
        <v>40409</v>
      </c>
      <c r="W20" s="190">
        <v>31551</v>
      </c>
      <c r="X20" s="190">
        <v>42410</v>
      </c>
      <c r="Y20" s="190">
        <v>47176</v>
      </c>
      <c r="Z20" s="190">
        <v>46900</v>
      </c>
      <c r="AA20" s="190">
        <v>46778</v>
      </c>
      <c r="AB20" s="190">
        <v>45480</v>
      </c>
      <c r="AC20" s="190">
        <v>44447</v>
      </c>
      <c r="AD20" s="190">
        <v>37183</v>
      </c>
      <c r="AE20" s="190">
        <v>45172</v>
      </c>
      <c r="AF20" s="190">
        <v>47676</v>
      </c>
      <c r="AG20" s="190">
        <v>45163</v>
      </c>
      <c r="AH20" s="190">
        <v>1305582</v>
      </c>
    </row>
    <row r="21" spans="2:34" x14ac:dyDescent="0.25">
      <c r="C21" s="187" t="s">
        <v>85</v>
      </c>
      <c r="D21" s="188">
        <v>112560</v>
      </c>
      <c r="E21" s="188">
        <v>112015</v>
      </c>
      <c r="F21" s="188">
        <v>116812</v>
      </c>
      <c r="G21" s="188">
        <v>122351</v>
      </c>
      <c r="H21" s="188">
        <v>112981</v>
      </c>
      <c r="I21" s="188">
        <v>103844</v>
      </c>
      <c r="J21" s="188">
        <v>114375</v>
      </c>
      <c r="K21" s="188">
        <v>113989</v>
      </c>
      <c r="L21" s="188">
        <v>114709</v>
      </c>
      <c r="M21" s="188">
        <v>112167</v>
      </c>
      <c r="N21" s="188">
        <v>121050</v>
      </c>
      <c r="O21" s="188">
        <v>112141</v>
      </c>
      <c r="P21" s="188">
        <v>101794</v>
      </c>
      <c r="Q21" s="188">
        <v>107757</v>
      </c>
      <c r="R21" s="188">
        <v>108156</v>
      </c>
      <c r="S21" s="188">
        <v>113442</v>
      </c>
      <c r="T21" s="188">
        <v>115708</v>
      </c>
      <c r="U21" s="188">
        <v>121624</v>
      </c>
      <c r="V21" s="188">
        <v>112111</v>
      </c>
      <c r="W21" s="188">
        <v>100273</v>
      </c>
      <c r="X21" s="188">
        <v>112355</v>
      </c>
      <c r="Y21" s="188">
        <v>107090</v>
      </c>
      <c r="Z21" s="188">
        <v>112698</v>
      </c>
      <c r="AA21" s="188">
        <v>112028</v>
      </c>
      <c r="AB21" s="188">
        <v>118160</v>
      </c>
      <c r="AC21" s="188">
        <v>110959</v>
      </c>
      <c r="AD21" s="188">
        <v>103807</v>
      </c>
      <c r="AE21" s="188">
        <v>113358</v>
      </c>
      <c r="AF21" s="188">
        <v>102670</v>
      </c>
      <c r="AG21" s="188">
        <v>105269</v>
      </c>
      <c r="AH21" s="188">
        <v>3348253</v>
      </c>
    </row>
    <row r="22" spans="2:34" x14ac:dyDescent="0.25">
      <c r="C22" s="187" t="s">
        <v>84</v>
      </c>
      <c r="D22" s="188">
        <v>118027</v>
      </c>
      <c r="E22" s="188">
        <v>119180</v>
      </c>
      <c r="F22" s="188">
        <v>122270</v>
      </c>
      <c r="G22" s="188">
        <v>113301</v>
      </c>
      <c r="H22" s="188">
        <v>116663</v>
      </c>
      <c r="I22" s="188">
        <v>100540</v>
      </c>
      <c r="J22" s="188">
        <v>115780</v>
      </c>
      <c r="K22" s="188">
        <v>116439</v>
      </c>
      <c r="L22" s="188">
        <v>115918</v>
      </c>
      <c r="M22" s="188">
        <v>115322</v>
      </c>
      <c r="N22" s="188">
        <v>118615</v>
      </c>
      <c r="O22" s="188">
        <v>118806</v>
      </c>
      <c r="P22" s="188">
        <v>99617</v>
      </c>
      <c r="Q22" s="188">
        <v>116526</v>
      </c>
      <c r="R22" s="188">
        <v>116978</v>
      </c>
      <c r="S22" s="188">
        <v>116497</v>
      </c>
      <c r="T22" s="188">
        <v>115032</v>
      </c>
      <c r="U22" s="188">
        <v>115989</v>
      </c>
      <c r="V22" s="188">
        <v>117418</v>
      </c>
      <c r="W22" s="188">
        <v>105569</v>
      </c>
      <c r="X22" s="188">
        <v>116054</v>
      </c>
      <c r="Y22" s="188">
        <v>115076</v>
      </c>
      <c r="Z22" s="188">
        <v>119366</v>
      </c>
      <c r="AA22" s="188">
        <v>117512</v>
      </c>
      <c r="AB22" s="188">
        <v>116806</v>
      </c>
      <c r="AC22" s="188">
        <v>118294</v>
      </c>
      <c r="AD22" s="188">
        <v>101624</v>
      </c>
      <c r="AE22" s="188">
        <v>116267</v>
      </c>
      <c r="AF22" s="188">
        <v>122066</v>
      </c>
      <c r="AG22" s="188">
        <v>111356</v>
      </c>
      <c r="AH22" s="188">
        <v>3448908</v>
      </c>
    </row>
    <row r="23" spans="2:34" x14ac:dyDescent="0.25">
      <c r="C23" s="189" t="s">
        <v>13</v>
      </c>
      <c r="D23" s="190">
        <v>230587</v>
      </c>
      <c r="E23" s="190">
        <v>231195</v>
      </c>
      <c r="F23" s="190">
        <v>239082</v>
      </c>
      <c r="G23" s="190">
        <v>235652</v>
      </c>
      <c r="H23" s="190">
        <v>229644</v>
      </c>
      <c r="I23" s="190">
        <v>204384</v>
      </c>
      <c r="J23" s="190">
        <v>230155</v>
      </c>
      <c r="K23" s="190">
        <v>230428</v>
      </c>
      <c r="L23" s="190">
        <v>230627</v>
      </c>
      <c r="M23" s="190">
        <v>227489</v>
      </c>
      <c r="N23" s="190">
        <v>239665</v>
      </c>
      <c r="O23" s="190">
        <v>230947</v>
      </c>
      <c r="P23" s="190">
        <v>201411</v>
      </c>
      <c r="Q23" s="190">
        <v>224283</v>
      </c>
      <c r="R23" s="190">
        <v>225134</v>
      </c>
      <c r="S23" s="190">
        <v>229939</v>
      </c>
      <c r="T23" s="190">
        <v>230740</v>
      </c>
      <c r="U23" s="190">
        <v>237613</v>
      </c>
      <c r="V23" s="190">
        <v>229529</v>
      </c>
      <c r="W23" s="190">
        <v>205842</v>
      </c>
      <c r="X23" s="190">
        <v>228409</v>
      </c>
      <c r="Y23" s="190">
        <v>222166</v>
      </c>
      <c r="Z23" s="190">
        <v>232064</v>
      </c>
      <c r="AA23" s="190">
        <v>229540</v>
      </c>
      <c r="AB23" s="190">
        <v>234966</v>
      </c>
      <c r="AC23" s="190">
        <v>229253</v>
      </c>
      <c r="AD23" s="190">
        <v>205431</v>
      </c>
      <c r="AE23" s="190">
        <v>229625</v>
      </c>
      <c r="AF23" s="190">
        <v>224736</v>
      </c>
      <c r="AG23" s="190">
        <v>216625</v>
      </c>
      <c r="AH23" s="190">
        <v>6797161</v>
      </c>
    </row>
    <row r="24" spans="2:34" x14ac:dyDescent="0.25">
      <c r="C24" s="187" t="s">
        <v>118</v>
      </c>
      <c r="D24" s="188">
        <v>107357</v>
      </c>
      <c r="E24" s="188">
        <v>104427</v>
      </c>
      <c r="F24" s="188">
        <v>106881</v>
      </c>
      <c r="G24" s="188">
        <v>108408</v>
      </c>
      <c r="H24" s="188">
        <v>115083</v>
      </c>
      <c r="I24" s="188">
        <v>96997</v>
      </c>
      <c r="J24" s="188">
        <v>106739</v>
      </c>
      <c r="K24" s="188">
        <v>107571</v>
      </c>
      <c r="L24" s="188">
        <v>107952</v>
      </c>
      <c r="M24" s="188">
        <v>108164</v>
      </c>
      <c r="N24" s="188">
        <v>108414</v>
      </c>
      <c r="O24" s="188">
        <v>114782</v>
      </c>
      <c r="P24" s="188">
        <v>106882</v>
      </c>
      <c r="Q24" s="188">
        <v>104919</v>
      </c>
      <c r="R24" s="188">
        <v>105624</v>
      </c>
      <c r="S24" s="188">
        <v>104484</v>
      </c>
      <c r="T24" s="188">
        <v>106842</v>
      </c>
      <c r="U24" s="188">
        <v>106370</v>
      </c>
      <c r="V24" s="188">
        <v>114951</v>
      </c>
      <c r="W24" s="188">
        <v>109792</v>
      </c>
      <c r="X24" s="188">
        <v>98841</v>
      </c>
      <c r="Y24" s="188">
        <v>104546</v>
      </c>
      <c r="Z24" s="188">
        <v>105119</v>
      </c>
      <c r="AA24" s="188">
        <v>108425</v>
      </c>
      <c r="AB24" s="188">
        <v>106184</v>
      </c>
      <c r="AC24" s="188">
        <v>111665</v>
      </c>
      <c r="AD24" s="188">
        <v>103687</v>
      </c>
      <c r="AE24" s="188">
        <v>105252</v>
      </c>
      <c r="AF24" s="188">
        <v>97046</v>
      </c>
      <c r="AG24" s="188">
        <v>103944</v>
      </c>
      <c r="AH24" s="188">
        <v>3197348</v>
      </c>
    </row>
    <row r="25" spans="2:34" x14ac:dyDescent="0.25">
      <c r="C25" s="187" t="s">
        <v>117</v>
      </c>
      <c r="D25" s="188">
        <v>120935</v>
      </c>
      <c r="E25" s="188">
        <v>117140</v>
      </c>
      <c r="F25" s="188">
        <v>120801</v>
      </c>
      <c r="G25" s="188">
        <v>121652</v>
      </c>
      <c r="H25" s="188">
        <v>126656</v>
      </c>
      <c r="I25" s="188">
        <v>116792</v>
      </c>
      <c r="J25" s="188">
        <v>116724</v>
      </c>
      <c r="K25" s="188">
        <v>120967</v>
      </c>
      <c r="L25" s="188">
        <v>119095</v>
      </c>
      <c r="M25" s="188">
        <v>121251</v>
      </c>
      <c r="N25" s="188">
        <v>117774</v>
      </c>
      <c r="O25" s="188">
        <v>123396</v>
      </c>
      <c r="P25" s="188">
        <v>113399</v>
      </c>
      <c r="Q25" s="188">
        <v>119158</v>
      </c>
      <c r="R25" s="188">
        <v>114849</v>
      </c>
      <c r="S25" s="188">
        <v>117840</v>
      </c>
      <c r="T25" s="188">
        <v>118516</v>
      </c>
      <c r="U25" s="188">
        <v>120392</v>
      </c>
      <c r="V25" s="188">
        <v>124087</v>
      </c>
      <c r="W25" s="188">
        <v>120716</v>
      </c>
      <c r="X25" s="188">
        <v>114710</v>
      </c>
      <c r="Y25" s="188">
        <v>117245</v>
      </c>
      <c r="Z25" s="188">
        <v>116972</v>
      </c>
      <c r="AA25" s="188">
        <v>118611</v>
      </c>
      <c r="AB25" s="188">
        <v>119119</v>
      </c>
      <c r="AC25" s="188">
        <v>120780</v>
      </c>
      <c r="AD25" s="188">
        <v>115112</v>
      </c>
      <c r="AE25" s="188">
        <v>115913</v>
      </c>
      <c r="AF25" s="188">
        <v>114152</v>
      </c>
      <c r="AG25" s="188">
        <v>119615</v>
      </c>
      <c r="AH25" s="188">
        <v>3564369</v>
      </c>
    </row>
    <row r="26" spans="2:34" x14ac:dyDescent="0.25">
      <c r="C26" s="189" t="s">
        <v>13</v>
      </c>
      <c r="D26" s="190">
        <v>228292</v>
      </c>
      <c r="E26" s="190">
        <v>221567</v>
      </c>
      <c r="F26" s="190">
        <v>227682</v>
      </c>
      <c r="G26" s="190">
        <v>230060</v>
      </c>
      <c r="H26" s="190">
        <v>241739</v>
      </c>
      <c r="I26" s="190">
        <v>213789</v>
      </c>
      <c r="J26" s="190">
        <v>223463</v>
      </c>
      <c r="K26" s="190">
        <v>228538</v>
      </c>
      <c r="L26" s="190">
        <v>227047</v>
      </c>
      <c r="M26" s="190">
        <v>229415</v>
      </c>
      <c r="N26" s="190">
        <v>226188</v>
      </c>
      <c r="O26" s="190">
        <v>238178</v>
      </c>
      <c r="P26" s="190">
        <v>220281</v>
      </c>
      <c r="Q26" s="190">
        <v>224077</v>
      </c>
      <c r="R26" s="190">
        <v>220473</v>
      </c>
      <c r="S26" s="190">
        <v>222324</v>
      </c>
      <c r="T26" s="190">
        <v>225358</v>
      </c>
      <c r="U26" s="190">
        <v>226762</v>
      </c>
      <c r="V26" s="190">
        <v>239038</v>
      </c>
      <c r="W26" s="190">
        <v>230508</v>
      </c>
      <c r="X26" s="190">
        <v>213551</v>
      </c>
      <c r="Y26" s="190">
        <v>221791</v>
      </c>
      <c r="Z26" s="190">
        <v>222091</v>
      </c>
      <c r="AA26" s="190">
        <v>227036</v>
      </c>
      <c r="AB26" s="190">
        <v>225303</v>
      </c>
      <c r="AC26" s="190">
        <v>232445</v>
      </c>
      <c r="AD26" s="190">
        <v>218799</v>
      </c>
      <c r="AE26" s="190">
        <v>221165</v>
      </c>
      <c r="AF26" s="190">
        <v>211198</v>
      </c>
      <c r="AG26" s="190">
        <v>223559</v>
      </c>
      <c r="AH26" s="190">
        <v>6761717</v>
      </c>
    </row>
    <row r="27" spans="2:34" x14ac:dyDescent="0.25">
      <c r="C27" s="187" t="s">
        <v>83</v>
      </c>
      <c r="D27" s="188">
        <v>84257</v>
      </c>
      <c r="E27" s="188">
        <v>85234</v>
      </c>
      <c r="F27" s="188">
        <v>85514</v>
      </c>
      <c r="G27" s="188">
        <v>84601</v>
      </c>
      <c r="H27" s="188">
        <v>83062</v>
      </c>
      <c r="I27" s="188">
        <v>67297</v>
      </c>
      <c r="J27" s="188">
        <v>88285</v>
      </c>
      <c r="K27" s="188">
        <v>85481</v>
      </c>
      <c r="L27" s="188">
        <v>86964</v>
      </c>
      <c r="M27" s="188">
        <v>86916</v>
      </c>
      <c r="N27" s="188">
        <v>84713</v>
      </c>
      <c r="O27" s="188">
        <v>83056</v>
      </c>
      <c r="P27" s="188">
        <v>65771</v>
      </c>
      <c r="Q27" s="188">
        <v>80840</v>
      </c>
      <c r="R27" s="188">
        <v>82465</v>
      </c>
      <c r="S27" s="188">
        <v>86629</v>
      </c>
      <c r="T27" s="188">
        <v>84822</v>
      </c>
      <c r="U27" s="188">
        <v>84574</v>
      </c>
      <c r="V27" s="188">
        <v>80667</v>
      </c>
      <c r="W27" s="188">
        <v>58449</v>
      </c>
      <c r="X27" s="188">
        <v>80436</v>
      </c>
      <c r="Y27" s="188">
        <v>82414</v>
      </c>
      <c r="Z27" s="188">
        <v>85067</v>
      </c>
      <c r="AA27" s="188">
        <v>84925</v>
      </c>
      <c r="AB27" s="188">
        <v>83613</v>
      </c>
      <c r="AC27" s="188">
        <v>84406</v>
      </c>
      <c r="AD27" s="188">
        <v>67173</v>
      </c>
      <c r="AE27" s="188">
        <v>84380</v>
      </c>
      <c r="AF27" s="188">
        <v>81570</v>
      </c>
      <c r="AG27" s="188">
        <v>84454</v>
      </c>
      <c r="AH27" s="188">
        <v>2448035</v>
      </c>
    </row>
    <row r="28" spans="2:34" x14ac:dyDescent="0.25">
      <c r="C28" s="187" t="s">
        <v>82</v>
      </c>
      <c r="D28" s="188">
        <v>82962</v>
      </c>
      <c r="E28" s="188">
        <v>77184</v>
      </c>
      <c r="F28" s="188">
        <v>78411</v>
      </c>
      <c r="G28" s="188">
        <v>80924</v>
      </c>
      <c r="H28" s="188">
        <v>83946</v>
      </c>
      <c r="I28" s="188">
        <v>66028</v>
      </c>
      <c r="J28" s="188">
        <v>81360</v>
      </c>
      <c r="K28" s="188">
        <v>78870</v>
      </c>
      <c r="L28" s="188">
        <v>81706</v>
      </c>
      <c r="M28" s="188">
        <v>79595</v>
      </c>
      <c r="N28" s="188">
        <v>80030</v>
      </c>
      <c r="O28" s="188">
        <v>81724</v>
      </c>
      <c r="P28" s="188">
        <v>62830</v>
      </c>
      <c r="Q28" s="188">
        <v>77975</v>
      </c>
      <c r="R28" s="188">
        <v>73299</v>
      </c>
      <c r="S28" s="188">
        <v>83438</v>
      </c>
      <c r="T28" s="188">
        <v>78098</v>
      </c>
      <c r="U28" s="188">
        <v>79000</v>
      </c>
      <c r="V28" s="188">
        <v>80610</v>
      </c>
      <c r="W28" s="188">
        <v>66472</v>
      </c>
      <c r="X28" s="188">
        <v>80193</v>
      </c>
      <c r="Y28" s="188">
        <v>77791</v>
      </c>
      <c r="Z28" s="188">
        <v>79569</v>
      </c>
      <c r="AA28" s="188">
        <v>79690</v>
      </c>
      <c r="AB28" s="188">
        <v>76590</v>
      </c>
      <c r="AC28" s="188">
        <v>83423</v>
      </c>
      <c r="AD28" s="188">
        <v>65471</v>
      </c>
      <c r="AE28" s="188">
        <v>79698</v>
      </c>
      <c r="AF28" s="188">
        <v>76883</v>
      </c>
      <c r="AG28" s="188">
        <v>78677</v>
      </c>
      <c r="AH28" s="188">
        <v>2332447</v>
      </c>
    </row>
    <row r="29" spans="2:34" x14ac:dyDescent="0.25">
      <c r="C29" s="189" t="s">
        <v>13</v>
      </c>
      <c r="D29" s="190">
        <v>167219</v>
      </c>
      <c r="E29" s="190">
        <v>162418</v>
      </c>
      <c r="F29" s="190">
        <v>163925</v>
      </c>
      <c r="G29" s="190">
        <v>165525</v>
      </c>
      <c r="H29" s="190">
        <v>167008</v>
      </c>
      <c r="I29" s="190">
        <v>133325</v>
      </c>
      <c r="J29" s="190">
        <v>169645</v>
      </c>
      <c r="K29" s="190">
        <v>164351</v>
      </c>
      <c r="L29" s="190">
        <v>168670</v>
      </c>
      <c r="M29" s="190">
        <v>166511</v>
      </c>
      <c r="N29" s="190">
        <v>164743</v>
      </c>
      <c r="O29" s="190">
        <v>164780</v>
      </c>
      <c r="P29" s="190">
        <v>128601</v>
      </c>
      <c r="Q29" s="190">
        <v>158815</v>
      </c>
      <c r="R29" s="190">
        <v>155764</v>
      </c>
      <c r="S29" s="190">
        <v>170067</v>
      </c>
      <c r="T29" s="190">
        <v>162920</v>
      </c>
      <c r="U29" s="190">
        <v>163574</v>
      </c>
      <c r="V29" s="190">
        <v>161277</v>
      </c>
      <c r="W29" s="190">
        <v>124921</v>
      </c>
      <c r="X29" s="190">
        <v>160629</v>
      </c>
      <c r="Y29" s="190">
        <v>160205</v>
      </c>
      <c r="Z29" s="190">
        <v>164636</v>
      </c>
      <c r="AA29" s="190">
        <v>164615</v>
      </c>
      <c r="AB29" s="190">
        <v>160203</v>
      </c>
      <c r="AC29" s="190">
        <v>167829</v>
      </c>
      <c r="AD29" s="190">
        <v>132644</v>
      </c>
      <c r="AE29" s="190">
        <v>164078</v>
      </c>
      <c r="AF29" s="190">
        <v>158453</v>
      </c>
      <c r="AG29" s="190">
        <v>163131</v>
      </c>
      <c r="AH29" s="190">
        <v>4780482</v>
      </c>
    </row>
    <row r="30" spans="2:34" x14ac:dyDescent="0.25">
      <c r="C30" s="187" t="s">
        <v>116</v>
      </c>
      <c r="D30" s="188">
        <v>89071</v>
      </c>
      <c r="E30" s="188">
        <v>88104</v>
      </c>
      <c r="F30" s="188">
        <v>87144</v>
      </c>
      <c r="G30" s="188">
        <v>93753</v>
      </c>
      <c r="H30" s="188">
        <v>93646</v>
      </c>
      <c r="I30" s="188">
        <v>82132</v>
      </c>
      <c r="J30" s="188">
        <v>89931</v>
      </c>
      <c r="K30" s="188">
        <v>89570</v>
      </c>
      <c r="L30" s="188">
        <v>88747</v>
      </c>
      <c r="M30" s="188">
        <v>91381</v>
      </c>
      <c r="N30" s="188">
        <v>95483</v>
      </c>
      <c r="O30" s="188">
        <v>92992</v>
      </c>
      <c r="P30" s="188">
        <v>81824</v>
      </c>
      <c r="Q30" s="188">
        <v>89809</v>
      </c>
      <c r="R30" s="188">
        <v>89328</v>
      </c>
      <c r="S30" s="188">
        <v>87914</v>
      </c>
      <c r="T30" s="188">
        <v>91132</v>
      </c>
      <c r="U30" s="188">
        <v>95812</v>
      </c>
      <c r="V30" s="188">
        <v>92333</v>
      </c>
      <c r="W30" s="188">
        <v>84107</v>
      </c>
      <c r="X30" s="188">
        <v>89387</v>
      </c>
      <c r="Y30" s="188">
        <v>90534</v>
      </c>
      <c r="Z30" s="188">
        <v>90665</v>
      </c>
      <c r="AA30" s="188">
        <v>88508</v>
      </c>
      <c r="AB30" s="188">
        <v>93371</v>
      </c>
      <c r="AC30" s="188">
        <v>94154</v>
      </c>
      <c r="AD30" s="188">
        <v>81106</v>
      </c>
      <c r="AE30" s="188">
        <v>87341</v>
      </c>
      <c r="AF30" s="188">
        <v>79944</v>
      </c>
      <c r="AG30" s="188">
        <v>90262</v>
      </c>
      <c r="AH30" s="188">
        <v>2679485</v>
      </c>
    </row>
    <row r="31" spans="2:34" x14ac:dyDescent="0.25">
      <c r="C31" s="187" t="s">
        <v>115</v>
      </c>
      <c r="D31" s="188">
        <v>82291</v>
      </c>
      <c r="E31" s="188">
        <v>78779</v>
      </c>
      <c r="F31" s="188">
        <v>79829</v>
      </c>
      <c r="G31" s="188">
        <v>85232</v>
      </c>
      <c r="H31" s="188">
        <v>84383</v>
      </c>
      <c r="I31" s="188">
        <v>81375</v>
      </c>
      <c r="J31" s="188">
        <v>87263</v>
      </c>
      <c r="K31" s="188">
        <v>82468</v>
      </c>
      <c r="L31" s="188">
        <v>82703</v>
      </c>
      <c r="M31" s="188">
        <v>83785</v>
      </c>
      <c r="N31" s="188">
        <v>87466</v>
      </c>
      <c r="O31" s="188">
        <v>83768</v>
      </c>
      <c r="P31" s="188">
        <v>79050</v>
      </c>
      <c r="Q31" s="188">
        <v>89162</v>
      </c>
      <c r="R31" s="188">
        <v>81860</v>
      </c>
      <c r="S31" s="188">
        <v>81315</v>
      </c>
      <c r="T31" s="188">
        <v>84226</v>
      </c>
      <c r="U31" s="188">
        <v>84723</v>
      </c>
      <c r="V31" s="188">
        <v>80779</v>
      </c>
      <c r="W31" s="188">
        <v>82600</v>
      </c>
      <c r="X31" s="188">
        <v>86280</v>
      </c>
      <c r="Y31" s="188">
        <v>83981</v>
      </c>
      <c r="Z31" s="188">
        <v>83283</v>
      </c>
      <c r="AA31" s="188">
        <v>83116</v>
      </c>
      <c r="AB31" s="188">
        <v>84286</v>
      </c>
      <c r="AC31" s="188">
        <v>82746</v>
      </c>
      <c r="AD31" s="188">
        <v>81483</v>
      </c>
      <c r="AE31" s="188">
        <v>84960</v>
      </c>
      <c r="AF31" s="188">
        <v>71297</v>
      </c>
      <c r="AG31" s="188">
        <v>83027</v>
      </c>
      <c r="AH31" s="188">
        <v>2487516</v>
      </c>
    </row>
    <row r="32" spans="2:34" x14ac:dyDescent="0.25">
      <c r="C32" s="189" t="s">
        <v>13</v>
      </c>
      <c r="D32" s="190">
        <v>171362</v>
      </c>
      <c r="E32" s="190">
        <v>166883</v>
      </c>
      <c r="F32" s="190">
        <v>166973</v>
      </c>
      <c r="G32" s="190">
        <v>178985</v>
      </c>
      <c r="H32" s="190">
        <v>178029</v>
      </c>
      <c r="I32" s="190">
        <v>163507</v>
      </c>
      <c r="J32" s="190">
        <v>177194</v>
      </c>
      <c r="K32" s="190">
        <v>172038</v>
      </c>
      <c r="L32" s="190">
        <v>171450</v>
      </c>
      <c r="M32" s="190">
        <v>175166</v>
      </c>
      <c r="N32" s="190">
        <v>182949</v>
      </c>
      <c r="O32" s="190">
        <v>176760</v>
      </c>
      <c r="P32" s="190">
        <v>160874</v>
      </c>
      <c r="Q32" s="190">
        <v>178971</v>
      </c>
      <c r="R32" s="190">
        <v>171188</v>
      </c>
      <c r="S32" s="190">
        <v>169229</v>
      </c>
      <c r="T32" s="190">
        <v>175358</v>
      </c>
      <c r="U32" s="190">
        <v>180535</v>
      </c>
      <c r="V32" s="190">
        <v>173112</v>
      </c>
      <c r="W32" s="190">
        <v>166707</v>
      </c>
      <c r="X32" s="190">
        <v>175667</v>
      </c>
      <c r="Y32" s="190">
        <v>174515</v>
      </c>
      <c r="Z32" s="190">
        <v>173948</v>
      </c>
      <c r="AA32" s="190">
        <v>171624</v>
      </c>
      <c r="AB32" s="190">
        <v>177657</v>
      </c>
      <c r="AC32" s="190">
        <v>176900</v>
      </c>
      <c r="AD32" s="190">
        <v>162589</v>
      </c>
      <c r="AE32" s="190">
        <v>172301</v>
      </c>
      <c r="AF32" s="190">
        <v>151241</v>
      </c>
      <c r="AG32" s="190">
        <v>173289</v>
      </c>
      <c r="AH32" s="190">
        <v>5167001</v>
      </c>
    </row>
    <row r="33" spans="3:34" x14ac:dyDescent="0.25">
      <c r="C33" s="187" t="s">
        <v>81</v>
      </c>
      <c r="D33" s="188">
        <v>65161</v>
      </c>
      <c r="E33" s="188">
        <v>63533</v>
      </c>
      <c r="F33" s="188">
        <v>64755</v>
      </c>
      <c r="G33" s="188">
        <v>64890</v>
      </c>
      <c r="H33" s="188">
        <v>65087</v>
      </c>
      <c r="I33" s="188">
        <v>61917</v>
      </c>
      <c r="J33" s="188">
        <v>65557</v>
      </c>
      <c r="K33" s="188">
        <v>63655</v>
      </c>
      <c r="L33" s="188">
        <v>63727</v>
      </c>
      <c r="M33" s="188">
        <v>63823</v>
      </c>
      <c r="N33" s="188">
        <v>64416</v>
      </c>
      <c r="O33" s="188">
        <v>64965</v>
      </c>
      <c r="P33" s="188">
        <v>60006</v>
      </c>
      <c r="Q33" s="188">
        <v>65295</v>
      </c>
      <c r="R33" s="188">
        <v>64099</v>
      </c>
      <c r="S33" s="188">
        <v>63790</v>
      </c>
      <c r="T33" s="188">
        <v>63410</v>
      </c>
      <c r="U33" s="188">
        <v>64351</v>
      </c>
      <c r="V33" s="188">
        <v>63019</v>
      </c>
      <c r="W33" s="188">
        <v>63823</v>
      </c>
      <c r="X33" s="188">
        <v>62298</v>
      </c>
      <c r="Y33" s="188">
        <v>63204</v>
      </c>
      <c r="Z33" s="188">
        <v>64051</v>
      </c>
      <c r="AA33" s="188">
        <v>62109</v>
      </c>
      <c r="AB33" s="188">
        <v>64079</v>
      </c>
      <c r="AC33" s="188">
        <v>64592</v>
      </c>
      <c r="AD33" s="188">
        <v>61358</v>
      </c>
      <c r="AE33" s="188">
        <v>65106</v>
      </c>
      <c r="AF33" s="188">
        <v>59749</v>
      </c>
      <c r="AG33" s="188">
        <v>62652</v>
      </c>
      <c r="AH33" s="188">
        <v>1908477</v>
      </c>
    </row>
    <row r="34" spans="3:34" x14ac:dyDescent="0.25">
      <c r="C34" s="187" t="s">
        <v>80</v>
      </c>
      <c r="D34" s="188">
        <v>66697</v>
      </c>
      <c r="E34" s="188">
        <v>65525</v>
      </c>
      <c r="F34" s="188">
        <v>65711</v>
      </c>
      <c r="G34" s="188">
        <v>68396</v>
      </c>
      <c r="H34" s="188">
        <v>69906</v>
      </c>
      <c r="I34" s="188">
        <v>63974</v>
      </c>
      <c r="J34" s="188">
        <v>65955</v>
      </c>
      <c r="K34" s="188">
        <v>65879</v>
      </c>
      <c r="L34" s="188">
        <v>67057</v>
      </c>
      <c r="M34" s="188">
        <v>67231</v>
      </c>
      <c r="N34" s="188">
        <v>68061</v>
      </c>
      <c r="O34" s="188">
        <v>69120</v>
      </c>
      <c r="P34" s="188">
        <v>61802</v>
      </c>
      <c r="Q34" s="188">
        <v>65311</v>
      </c>
      <c r="R34" s="188">
        <v>65382</v>
      </c>
      <c r="S34" s="188">
        <v>66102</v>
      </c>
      <c r="T34" s="188">
        <v>66067</v>
      </c>
      <c r="U34" s="188">
        <v>64951</v>
      </c>
      <c r="V34" s="188">
        <v>68287</v>
      </c>
      <c r="W34" s="188">
        <v>67067</v>
      </c>
      <c r="X34" s="188">
        <v>65791</v>
      </c>
      <c r="Y34" s="188">
        <v>66009</v>
      </c>
      <c r="Z34" s="188">
        <v>67304</v>
      </c>
      <c r="AA34" s="188">
        <v>64412</v>
      </c>
      <c r="AB34" s="188">
        <v>68293</v>
      </c>
      <c r="AC34" s="188">
        <v>69443</v>
      </c>
      <c r="AD34" s="188">
        <v>63835</v>
      </c>
      <c r="AE34" s="188">
        <v>65894</v>
      </c>
      <c r="AF34" s="188">
        <v>62834</v>
      </c>
      <c r="AG34" s="188">
        <v>66172</v>
      </c>
      <c r="AH34" s="188">
        <v>1988468</v>
      </c>
    </row>
    <row r="35" spans="3:34" x14ac:dyDescent="0.25">
      <c r="C35" s="189" t="s">
        <v>13</v>
      </c>
      <c r="D35" s="190">
        <v>131858</v>
      </c>
      <c r="E35" s="190">
        <v>129058</v>
      </c>
      <c r="F35" s="190">
        <v>130466</v>
      </c>
      <c r="G35" s="190">
        <v>133286</v>
      </c>
      <c r="H35" s="190">
        <v>134993</v>
      </c>
      <c r="I35" s="190">
        <v>125891</v>
      </c>
      <c r="J35" s="190">
        <v>131512</v>
      </c>
      <c r="K35" s="190">
        <v>129534</v>
      </c>
      <c r="L35" s="190">
        <v>130784</v>
      </c>
      <c r="M35" s="190">
        <v>131054</v>
      </c>
      <c r="N35" s="190">
        <v>132477</v>
      </c>
      <c r="O35" s="190">
        <v>134085</v>
      </c>
      <c r="P35" s="190">
        <v>121808</v>
      </c>
      <c r="Q35" s="190">
        <v>130606</v>
      </c>
      <c r="R35" s="190">
        <v>129481</v>
      </c>
      <c r="S35" s="190">
        <v>129892</v>
      </c>
      <c r="T35" s="190">
        <v>129477</v>
      </c>
      <c r="U35" s="190">
        <v>129302</v>
      </c>
      <c r="V35" s="190">
        <v>131306</v>
      </c>
      <c r="W35" s="190">
        <v>130890</v>
      </c>
      <c r="X35" s="190">
        <v>128089</v>
      </c>
      <c r="Y35" s="190">
        <v>129213</v>
      </c>
      <c r="Z35" s="190">
        <v>131355</v>
      </c>
      <c r="AA35" s="190">
        <v>126521</v>
      </c>
      <c r="AB35" s="190">
        <v>132372</v>
      </c>
      <c r="AC35" s="190">
        <v>134035</v>
      </c>
      <c r="AD35" s="190">
        <v>125193</v>
      </c>
      <c r="AE35" s="190">
        <v>131000</v>
      </c>
      <c r="AF35" s="190">
        <v>122583</v>
      </c>
      <c r="AG35" s="190">
        <v>128824</v>
      </c>
      <c r="AH35" s="190">
        <v>3896945</v>
      </c>
    </row>
    <row r="36" spans="3:34" x14ac:dyDescent="0.25">
      <c r="C36" s="187" t="s">
        <v>79</v>
      </c>
      <c r="D36" s="188">
        <v>37211</v>
      </c>
      <c r="E36" s="188">
        <v>33990</v>
      </c>
      <c r="F36" s="188">
        <v>37097</v>
      </c>
      <c r="G36" s="188">
        <v>35680</v>
      </c>
      <c r="H36" s="188">
        <v>38056</v>
      </c>
      <c r="I36" s="188">
        <v>33781</v>
      </c>
      <c r="J36" s="188">
        <v>35982</v>
      </c>
      <c r="K36" s="188">
        <v>37032</v>
      </c>
      <c r="L36" s="188">
        <v>37605</v>
      </c>
      <c r="M36" s="188">
        <v>37714</v>
      </c>
      <c r="N36" s="188">
        <v>37002</v>
      </c>
      <c r="O36" s="188">
        <v>38663</v>
      </c>
      <c r="P36" s="188">
        <v>31251</v>
      </c>
      <c r="Q36" s="188">
        <v>33710</v>
      </c>
      <c r="R36" s="188">
        <v>37398</v>
      </c>
      <c r="S36" s="188">
        <v>36076</v>
      </c>
      <c r="T36" s="188">
        <v>37984</v>
      </c>
      <c r="U36" s="188">
        <v>36131</v>
      </c>
      <c r="V36" s="188">
        <v>37204</v>
      </c>
      <c r="W36" s="188">
        <v>35885</v>
      </c>
      <c r="X36" s="188">
        <v>35383</v>
      </c>
      <c r="Y36" s="188">
        <v>35521</v>
      </c>
      <c r="Z36" s="188">
        <v>36201</v>
      </c>
      <c r="AA36" s="188">
        <v>36501</v>
      </c>
      <c r="AB36" s="188">
        <v>39025</v>
      </c>
      <c r="AC36" s="188">
        <v>37598</v>
      </c>
      <c r="AD36" s="188">
        <v>36272</v>
      </c>
      <c r="AE36" s="188">
        <v>35773</v>
      </c>
      <c r="AF36" s="188">
        <v>37325</v>
      </c>
      <c r="AG36" s="188">
        <v>38746</v>
      </c>
      <c r="AH36" s="188">
        <v>1093797</v>
      </c>
    </row>
    <row r="37" spans="3:34" x14ac:dyDescent="0.25">
      <c r="C37" s="187" t="s">
        <v>78</v>
      </c>
      <c r="D37" s="188">
        <v>46353</v>
      </c>
      <c r="E37" s="188">
        <v>44243</v>
      </c>
      <c r="F37" s="188">
        <v>46140</v>
      </c>
      <c r="G37" s="188">
        <v>47019</v>
      </c>
      <c r="H37" s="188">
        <v>44674</v>
      </c>
      <c r="I37" s="188">
        <v>42135</v>
      </c>
      <c r="J37" s="188">
        <v>45779</v>
      </c>
      <c r="K37" s="188">
        <v>45224</v>
      </c>
      <c r="L37" s="188">
        <v>46638</v>
      </c>
      <c r="M37" s="188">
        <v>45306</v>
      </c>
      <c r="N37" s="188">
        <v>45550</v>
      </c>
      <c r="O37" s="188">
        <v>44216</v>
      </c>
      <c r="P37" s="188">
        <v>41167</v>
      </c>
      <c r="Q37" s="188">
        <v>44488</v>
      </c>
      <c r="R37" s="188">
        <v>46322</v>
      </c>
      <c r="S37" s="188">
        <v>45681</v>
      </c>
      <c r="T37" s="188">
        <v>46336</v>
      </c>
      <c r="U37" s="188">
        <v>45685</v>
      </c>
      <c r="V37" s="188">
        <v>46084</v>
      </c>
      <c r="W37" s="188">
        <v>46616</v>
      </c>
      <c r="X37" s="188">
        <v>43893</v>
      </c>
      <c r="Y37" s="188">
        <v>44489</v>
      </c>
      <c r="Z37" s="188">
        <v>46082</v>
      </c>
      <c r="AA37" s="188">
        <v>45620</v>
      </c>
      <c r="AB37" s="188">
        <v>49284</v>
      </c>
      <c r="AC37" s="188">
        <v>45926</v>
      </c>
      <c r="AD37" s="188">
        <v>46085</v>
      </c>
      <c r="AE37" s="188">
        <v>49157</v>
      </c>
      <c r="AF37" s="188">
        <v>42802</v>
      </c>
      <c r="AG37" s="188">
        <v>45339</v>
      </c>
      <c r="AH37" s="188">
        <v>1364333</v>
      </c>
    </row>
    <row r="38" spans="3:34" x14ac:dyDescent="0.25">
      <c r="C38" s="189" t="s">
        <v>13</v>
      </c>
      <c r="D38" s="190">
        <v>83564</v>
      </c>
      <c r="E38" s="190">
        <v>78233</v>
      </c>
      <c r="F38" s="190">
        <v>83237</v>
      </c>
      <c r="G38" s="190">
        <v>82699</v>
      </c>
      <c r="H38" s="190">
        <v>82730</v>
      </c>
      <c r="I38" s="190">
        <v>75916</v>
      </c>
      <c r="J38" s="190">
        <v>81761</v>
      </c>
      <c r="K38" s="190">
        <v>82256</v>
      </c>
      <c r="L38" s="190">
        <v>84243</v>
      </c>
      <c r="M38" s="190">
        <v>83020</v>
      </c>
      <c r="N38" s="190">
        <v>82552</v>
      </c>
      <c r="O38" s="190">
        <v>82879</v>
      </c>
      <c r="P38" s="190">
        <v>72418</v>
      </c>
      <c r="Q38" s="190">
        <v>78198</v>
      </c>
      <c r="R38" s="190">
        <v>83720</v>
      </c>
      <c r="S38" s="190">
        <v>81757</v>
      </c>
      <c r="T38" s="190">
        <v>84320</v>
      </c>
      <c r="U38" s="190">
        <v>81816</v>
      </c>
      <c r="V38" s="190">
        <v>83288</v>
      </c>
      <c r="W38" s="190">
        <v>82501</v>
      </c>
      <c r="X38" s="190">
        <v>79276</v>
      </c>
      <c r="Y38" s="190">
        <v>80010</v>
      </c>
      <c r="Z38" s="190">
        <v>82283</v>
      </c>
      <c r="AA38" s="190">
        <v>82121</v>
      </c>
      <c r="AB38" s="190">
        <v>88309</v>
      </c>
      <c r="AC38" s="190">
        <v>83524</v>
      </c>
      <c r="AD38" s="190">
        <v>82357</v>
      </c>
      <c r="AE38" s="190">
        <v>84930</v>
      </c>
      <c r="AF38" s="190">
        <v>80127</v>
      </c>
      <c r="AG38" s="190">
        <v>84085</v>
      </c>
      <c r="AH38" s="190">
        <v>2458130</v>
      </c>
    </row>
    <row r="39" spans="3:34" x14ac:dyDescent="0.25">
      <c r="C39" s="187" t="s">
        <v>114</v>
      </c>
      <c r="D39" s="188">
        <v>42210</v>
      </c>
      <c r="E39" s="188">
        <v>41942</v>
      </c>
      <c r="F39" s="188">
        <v>44386</v>
      </c>
      <c r="G39" s="188">
        <v>43102</v>
      </c>
      <c r="H39" s="188">
        <v>39827</v>
      </c>
      <c r="I39" s="188">
        <v>47188</v>
      </c>
      <c r="J39" s="188">
        <v>46827</v>
      </c>
      <c r="K39" s="188">
        <v>40354</v>
      </c>
      <c r="L39" s="188">
        <v>41851</v>
      </c>
      <c r="M39" s="188">
        <v>41313</v>
      </c>
      <c r="N39" s="188">
        <v>42815</v>
      </c>
      <c r="O39" s="188">
        <v>40722</v>
      </c>
      <c r="P39" s="188">
        <v>47899</v>
      </c>
      <c r="Q39" s="188">
        <v>45632</v>
      </c>
      <c r="R39" s="188">
        <v>41691</v>
      </c>
      <c r="S39" s="188">
        <v>40663</v>
      </c>
      <c r="T39" s="188">
        <v>41010</v>
      </c>
      <c r="U39" s="188">
        <v>40037</v>
      </c>
      <c r="V39" s="188">
        <v>40315</v>
      </c>
      <c r="W39" s="188">
        <v>46687</v>
      </c>
      <c r="X39" s="188">
        <v>44886</v>
      </c>
      <c r="Y39" s="188">
        <v>39412</v>
      </c>
      <c r="Z39" s="188">
        <v>39094</v>
      </c>
      <c r="AA39" s="188">
        <v>38947</v>
      </c>
      <c r="AB39" s="188">
        <v>38451</v>
      </c>
      <c r="AC39" s="188">
        <v>38392</v>
      </c>
      <c r="AD39" s="188">
        <v>45930</v>
      </c>
      <c r="AE39" s="188">
        <v>43000</v>
      </c>
      <c r="AF39" s="188">
        <v>40471</v>
      </c>
      <c r="AG39" s="188">
        <v>39785</v>
      </c>
      <c r="AH39" s="188">
        <v>1264839</v>
      </c>
    </row>
    <row r="40" spans="3:34" x14ac:dyDescent="0.25">
      <c r="C40" s="187" t="s">
        <v>113</v>
      </c>
      <c r="D40" s="188">
        <v>45096</v>
      </c>
      <c r="E40" s="188">
        <v>44721</v>
      </c>
      <c r="F40" s="188">
        <v>47914</v>
      </c>
      <c r="G40" s="188">
        <v>52282</v>
      </c>
      <c r="H40" s="188">
        <v>52864</v>
      </c>
      <c r="I40" s="188">
        <v>38835</v>
      </c>
      <c r="J40" s="188">
        <v>44519</v>
      </c>
      <c r="K40" s="188">
        <v>44549</v>
      </c>
      <c r="L40" s="188">
        <v>46294</v>
      </c>
      <c r="M40" s="188">
        <v>45250</v>
      </c>
      <c r="N40" s="188">
        <v>52850</v>
      </c>
      <c r="O40" s="188">
        <v>53046</v>
      </c>
      <c r="P40" s="188">
        <v>37070</v>
      </c>
      <c r="Q40" s="188">
        <v>43836</v>
      </c>
      <c r="R40" s="188">
        <v>44205</v>
      </c>
      <c r="S40" s="188">
        <v>45047</v>
      </c>
      <c r="T40" s="188">
        <v>43603</v>
      </c>
      <c r="U40" s="188">
        <v>49895</v>
      </c>
      <c r="V40" s="188">
        <v>50693</v>
      </c>
      <c r="W40" s="188">
        <v>33953</v>
      </c>
      <c r="X40" s="188">
        <v>43034</v>
      </c>
      <c r="Y40" s="188">
        <v>43956</v>
      </c>
      <c r="Z40" s="188">
        <v>45575</v>
      </c>
      <c r="AA40" s="188">
        <v>45558</v>
      </c>
      <c r="AB40" s="188">
        <v>46683</v>
      </c>
      <c r="AC40" s="188">
        <v>50342</v>
      </c>
      <c r="AD40" s="188">
        <v>37500</v>
      </c>
      <c r="AE40" s="188">
        <v>44187</v>
      </c>
      <c r="AF40" s="188">
        <v>42532</v>
      </c>
      <c r="AG40" s="188">
        <v>43821</v>
      </c>
      <c r="AH40" s="188">
        <v>1359710</v>
      </c>
    </row>
    <row r="41" spans="3:34" x14ac:dyDescent="0.25">
      <c r="C41" s="189" t="s">
        <v>13</v>
      </c>
      <c r="D41" s="190">
        <v>87306</v>
      </c>
      <c r="E41" s="190">
        <v>86663</v>
      </c>
      <c r="F41" s="190">
        <v>92300</v>
      </c>
      <c r="G41" s="190">
        <v>95384</v>
      </c>
      <c r="H41" s="190">
        <v>92691</v>
      </c>
      <c r="I41" s="190">
        <v>86023</v>
      </c>
      <c r="J41" s="190">
        <v>91346</v>
      </c>
      <c r="K41" s="190">
        <v>84903</v>
      </c>
      <c r="L41" s="190">
        <v>88145</v>
      </c>
      <c r="M41" s="190">
        <v>86563</v>
      </c>
      <c r="N41" s="190">
        <v>95665</v>
      </c>
      <c r="O41" s="190">
        <v>93768</v>
      </c>
      <c r="P41" s="190">
        <v>84969</v>
      </c>
      <c r="Q41" s="190">
        <v>89468</v>
      </c>
      <c r="R41" s="190">
        <v>85896</v>
      </c>
      <c r="S41" s="190">
        <v>85710</v>
      </c>
      <c r="T41" s="190">
        <v>84613</v>
      </c>
      <c r="U41" s="190">
        <v>89932</v>
      </c>
      <c r="V41" s="190">
        <v>91008</v>
      </c>
      <c r="W41" s="190">
        <v>80640</v>
      </c>
      <c r="X41" s="190">
        <v>87920</v>
      </c>
      <c r="Y41" s="190">
        <v>83368</v>
      </c>
      <c r="Z41" s="190">
        <v>84669</v>
      </c>
      <c r="AA41" s="190">
        <v>84505</v>
      </c>
      <c r="AB41" s="190">
        <v>85134</v>
      </c>
      <c r="AC41" s="190">
        <v>88734</v>
      </c>
      <c r="AD41" s="190">
        <v>83430</v>
      </c>
      <c r="AE41" s="190">
        <v>87187</v>
      </c>
      <c r="AF41" s="190">
        <v>83003</v>
      </c>
      <c r="AG41" s="190">
        <v>83606</v>
      </c>
      <c r="AH41" s="190">
        <v>2624549</v>
      </c>
    </row>
    <row r="42" spans="3:34" x14ac:dyDescent="0.25">
      <c r="C42" s="187" t="s">
        <v>77</v>
      </c>
      <c r="D42" s="188">
        <v>63846</v>
      </c>
      <c r="E42" s="188">
        <v>61009</v>
      </c>
      <c r="F42" s="188">
        <v>63497</v>
      </c>
      <c r="G42" s="188">
        <v>65847</v>
      </c>
      <c r="H42" s="188">
        <v>66286</v>
      </c>
      <c r="I42" s="188">
        <v>58593</v>
      </c>
      <c r="J42" s="188">
        <v>59692</v>
      </c>
      <c r="K42" s="188">
        <v>57678</v>
      </c>
      <c r="L42" s="188">
        <v>57541</v>
      </c>
      <c r="M42" s="188">
        <v>58747</v>
      </c>
      <c r="N42" s="188">
        <v>61341</v>
      </c>
      <c r="O42" s="188">
        <v>62410</v>
      </c>
      <c r="P42" s="188">
        <v>51128</v>
      </c>
      <c r="Q42" s="188">
        <v>55391</v>
      </c>
      <c r="R42" s="188">
        <v>57076</v>
      </c>
      <c r="S42" s="188">
        <v>58687</v>
      </c>
      <c r="T42" s="188">
        <v>59365</v>
      </c>
      <c r="U42" s="188">
        <v>58964</v>
      </c>
      <c r="V42" s="188">
        <v>61627</v>
      </c>
      <c r="W42" s="188">
        <v>49950</v>
      </c>
      <c r="X42" s="188">
        <v>57352</v>
      </c>
      <c r="Y42" s="188">
        <v>51340</v>
      </c>
      <c r="Z42" s="188">
        <v>55896</v>
      </c>
      <c r="AA42" s="188">
        <v>53257</v>
      </c>
      <c r="AB42" s="188">
        <v>60329</v>
      </c>
      <c r="AC42" s="188">
        <v>61992</v>
      </c>
      <c r="AD42" s="188">
        <v>52705</v>
      </c>
      <c r="AE42" s="188">
        <v>56925</v>
      </c>
      <c r="AF42" s="188">
        <v>46068</v>
      </c>
      <c r="AG42" s="188">
        <v>51472</v>
      </c>
      <c r="AH42" s="188">
        <v>1736011</v>
      </c>
    </row>
    <row r="43" spans="3:34" x14ac:dyDescent="0.25">
      <c r="C43" s="187" t="s">
        <v>76</v>
      </c>
      <c r="D43" s="188">
        <v>69858</v>
      </c>
      <c r="E43" s="188">
        <v>67208</v>
      </c>
      <c r="F43" s="188">
        <v>68673</v>
      </c>
      <c r="G43" s="188">
        <v>69708</v>
      </c>
      <c r="H43" s="188">
        <v>70464</v>
      </c>
      <c r="I43" s="188">
        <v>70910</v>
      </c>
      <c r="J43" s="188">
        <v>69603</v>
      </c>
      <c r="K43" s="188">
        <v>62638</v>
      </c>
      <c r="L43" s="188">
        <v>60644</v>
      </c>
      <c r="M43" s="188">
        <v>62829</v>
      </c>
      <c r="N43" s="188">
        <v>66721</v>
      </c>
      <c r="O43" s="188">
        <v>67352</v>
      </c>
      <c r="P43" s="188">
        <v>62535</v>
      </c>
      <c r="Q43" s="188">
        <v>61875</v>
      </c>
      <c r="R43" s="188">
        <v>62434</v>
      </c>
      <c r="S43" s="188">
        <v>64927</v>
      </c>
      <c r="T43" s="188">
        <v>65907</v>
      </c>
      <c r="U43" s="188">
        <v>62962</v>
      </c>
      <c r="V43" s="188">
        <v>67237</v>
      </c>
      <c r="W43" s="188">
        <v>62138</v>
      </c>
      <c r="X43" s="188">
        <v>63017</v>
      </c>
      <c r="Y43" s="188">
        <v>56682</v>
      </c>
      <c r="Z43" s="188">
        <v>62787</v>
      </c>
      <c r="AA43" s="188">
        <v>57576</v>
      </c>
      <c r="AB43" s="188">
        <v>65672</v>
      </c>
      <c r="AC43" s="188">
        <v>66928</v>
      </c>
      <c r="AD43" s="188">
        <v>65380</v>
      </c>
      <c r="AE43" s="188">
        <v>65395</v>
      </c>
      <c r="AF43" s="188">
        <v>50400</v>
      </c>
      <c r="AG43" s="188">
        <v>54907</v>
      </c>
      <c r="AH43" s="188">
        <v>1925367</v>
      </c>
    </row>
    <row r="44" spans="3:34" x14ac:dyDescent="0.25">
      <c r="C44" s="189" t="s">
        <v>13</v>
      </c>
      <c r="D44" s="190">
        <v>133704</v>
      </c>
      <c r="E44" s="190">
        <v>128217</v>
      </c>
      <c r="F44" s="190">
        <v>132170</v>
      </c>
      <c r="G44" s="190">
        <v>135555</v>
      </c>
      <c r="H44" s="190">
        <v>136750</v>
      </c>
      <c r="I44" s="190">
        <v>129503</v>
      </c>
      <c r="J44" s="190">
        <v>129295</v>
      </c>
      <c r="K44" s="190">
        <v>120316</v>
      </c>
      <c r="L44" s="190">
        <v>118185</v>
      </c>
      <c r="M44" s="190">
        <v>121576</v>
      </c>
      <c r="N44" s="190">
        <v>128062</v>
      </c>
      <c r="O44" s="190">
        <v>129762</v>
      </c>
      <c r="P44" s="190">
        <v>113663</v>
      </c>
      <c r="Q44" s="190">
        <v>117266</v>
      </c>
      <c r="R44" s="190">
        <v>119510</v>
      </c>
      <c r="S44" s="190">
        <v>123614</v>
      </c>
      <c r="T44" s="190">
        <v>125272</v>
      </c>
      <c r="U44" s="190">
        <v>121926</v>
      </c>
      <c r="V44" s="190">
        <v>128864</v>
      </c>
      <c r="W44" s="190">
        <v>112088</v>
      </c>
      <c r="X44" s="190">
        <v>120369</v>
      </c>
      <c r="Y44" s="190">
        <v>108022</v>
      </c>
      <c r="Z44" s="190">
        <v>118683</v>
      </c>
      <c r="AA44" s="190">
        <v>110833</v>
      </c>
      <c r="AB44" s="190">
        <v>126001</v>
      </c>
      <c r="AC44" s="190">
        <v>128920</v>
      </c>
      <c r="AD44" s="190">
        <v>118085</v>
      </c>
      <c r="AE44" s="190">
        <v>122320</v>
      </c>
      <c r="AF44" s="190">
        <v>96468</v>
      </c>
      <c r="AG44" s="190">
        <v>106379</v>
      </c>
      <c r="AH44" s="190">
        <v>3661378</v>
      </c>
    </row>
    <row r="45" spans="3:34" x14ac:dyDescent="0.25">
      <c r="C45" s="187" t="s">
        <v>75</v>
      </c>
      <c r="D45" s="188">
        <v>55482</v>
      </c>
      <c r="E45" s="188">
        <v>50529</v>
      </c>
      <c r="F45" s="188">
        <v>60806</v>
      </c>
      <c r="G45" s="188">
        <v>64604</v>
      </c>
      <c r="H45" s="188">
        <v>65389</v>
      </c>
      <c r="I45" s="188">
        <v>71376</v>
      </c>
      <c r="J45" s="188">
        <v>55468</v>
      </c>
      <c r="K45" s="188">
        <v>58851</v>
      </c>
      <c r="L45" s="188">
        <v>55156</v>
      </c>
      <c r="M45" s="188">
        <v>59670</v>
      </c>
      <c r="N45" s="188">
        <v>63640</v>
      </c>
      <c r="O45" s="188">
        <v>61221</v>
      </c>
      <c r="P45" s="188">
        <v>73805</v>
      </c>
      <c r="Q45" s="188">
        <v>59752</v>
      </c>
      <c r="R45" s="188">
        <v>54215</v>
      </c>
      <c r="S45" s="188">
        <v>60580</v>
      </c>
      <c r="T45" s="188">
        <v>60109</v>
      </c>
      <c r="U45" s="188">
        <v>66543</v>
      </c>
      <c r="V45" s="188">
        <v>67344</v>
      </c>
      <c r="W45" s="188">
        <v>75681</v>
      </c>
      <c r="X45" s="188">
        <v>63029</v>
      </c>
      <c r="Y45" s="188">
        <v>55008</v>
      </c>
      <c r="Z45" s="188">
        <v>62759</v>
      </c>
      <c r="AA45" s="188">
        <v>64603</v>
      </c>
      <c r="AB45" s="188">
        <v>63458</v>
      </c>
      <c r="AC45" s="188">
        <v>68425</v>
      </c>
      <c r="AD45" s="188">
        <v>73400</v>
      </c>
      <c r="AE45" s="188">
        <v>59545</v>
      </c>
      <c r="AF45" s="188">
        <v>56061</v>
      </c>
      <c r="AG45" s="188">
        <v>57980</v>
      </c>
      <c r="AH45" s="188">
        <v>1864489</v>
      </c>
    </row>
    <row r="46" spans="3:34" x14ac:dyDescent="0.25">
      <c r="C46" s="187" t="s">
        <v>74</v>
      </c>
      <c r="D46" s="188">
        <v>54597</v>
      </c>
      <c r="E46" s="188">
        <v>46600</v>
      </c>
      <c r="F46" s="188">
        <v>48481</v>
      </c>
      <c r="G46" s="188">
        <v>49653</v>
      </c>
      <c r="H46" s="188">
        <v>46268</v>
      </c>
      <c r="I46" s="188">
        <v>62485</v>
      </c>
      <c r="J46" s="188">
        <v>50771</v>
      </c>
      <c r="K46" s="188">
        <v>50138</v>
      </c>
      <c r="L46" s="188">
        <v>49739</v>
      </c>
      <c r="M46" s="188">
        <v>47512</v>
      </c>
      <c r="N46" s="188">
        <v>48028</v>
      </c>
      <c r="O46" s="188">
        <v>46627</v>
      </c>
      <c r="P46" s="188">
        <v>62494</v>
      </c>
      <c r="Q46" s="188">
        <v>54693</v>
      </c>
      <c r="R46" s="188">
        <v>49142</v>
      </c>
      <c r="S46" s="188">
        <v>55812</v>
      </c>
      <c r="T46" s="188">
        <v>54141</v>
      </c>
      <c r="U46" s="188">
        <v>51522</v>
      </c>
      <c r="V46" s="188">
        <v>47450</v>
      </c>
      <c r="W46" s="188">
        <v>62433</v>
      </c>
      <c r="X46" s="188">
        <v>52887</v>
      </c>
      <c r="Y46" s="188">
        <v>49094</v>
      </c>
      <c r="Z46" s="188">
        <v>53053</v>
      </c>
      <c r="AA46" s="188">
        <v>58152</v>
      </c>
      <c r="AB46" s="188">
        <v>50814</v>
      </c>
      <c r="AC46" s="188">
        <v>49173</v>
      </c>
      <c r="AD46" s="188">
        <v>63050</v>
      </c>
      <c r="AE46" s="188">
        <v>53287</v>
      </c>
      <c r="AF46" s="188">
        <v>51417</v>
      </c>
      <c r="AG46" s="188">
        <v>47757</v>
      </c>
      <c r="AH46" s="188">
        <v>1567270</v>
      </c>
    </row>
    <row r="47" spans="3:34" x14ac:dyDescent="0.25">
      <c r="C47" s="189" t="s">
        <v>13</v>
      </c>
      <c r="D47" s="190">
        <v>110079</v>
      </c>
      <c r="E47" s="190">
        <v>97129</v>
      </c>
      <c r="F47" s="190">
        <v>109287</v>
      </c>
      <c r="G47" s="190">
        <v>114257</v>
      </c>
      <c r="H47" s="190">
        <v>111657</v>
      </c>
      <c r="I47" s="190">
        <v>133861</v>
      </c>
      <c r="J47" s="190">
        <v>106239</v>
      </c>
      <c r="K47" s="190">
        <v>108989</v>
      </c>
      <c r="L47" s="190">
        <v>104895</v>
      </c>
      <c r="M47" s="190">
        <v>107182</v>
      </c>
      <c r="N47" s="190">
        <v>111668</v>
      </c>
      <c r="O47" s="190">
        <v>107848</v>
      </c>
      <c r="P47" s="190">
        <v>136299</v>
      </c>
      <c r="Q47" s="190">
        <v>114445</v>
      </c>
      <c r="R47" s="190">
        <v>103357</v>
      </c>
      <c r="S47" s="190">
        <v>116392</v>
      </c>
      <c r="T47" s="190">
        <v>114250</v>
      </c>
      <c r="U47" s="190">
        <v>118065</v>
      </c>
      <c r="V47" s="190">
        <v>114794</v>
      </c>
      <c r="W47" s="190">
        <v>138114</v>
      </c>
      <c r="X47" s="190">
        <v>115916</v>
      </c>
      <c r="Y47" s="190">
        <v>104102</v>
      </c>
      <c r="Z47" s="190">
        <v>115812</v>
      </c>
      <c r="AA47" s="190">
        <v>122755</v>
      </c>
      <c r="AB47" s="190">
        <v>114272</v>
      </c>
      <c r="AC47" s="190">
        <v>117598</v>
      </c>
      <c r="AD47" s="190">
        <v>136450</v>
      </c>
      <c r="AE47" s="190">
        <v>112832</v>
      </c>
      <c r="AF47" s="190">
        <v>107478</v>
      </c>
      <c r="AG47" s="190">
        <v>105737</v>
      </c>
      <c r="AH47" s="190">
        <v>3431759</v>
      </c>
    </row>
    <row r="48" spans="3:34" x14ac:dyDescent="0.25">
      <c r="C48" s="187" t="s">
        <v>73</v>
      </c>
      <c r="D48" s="188">
        <v>15894</v>
      </c>
      <c r="E48" s="188">
        <v>16372</v>
      </c>
      <c r="F48" s="188">
        <v>16895</v>
      </c>
      <c r="G48" s="188">
        <v>16163</v>
      </c>
      <c r="H48" s="188">
        <v>15857</v>
      </c>
      <c r="I48" s="188">
        <v>13987</v>
      </c>
      <c r="J48" s="188">
        <v>15209</v>
      </c>
      <c r="K48" s="188">
        <v>16544</v>
      </c>
      <c r="L48" s="188">
        <v>18275</v>
      </c>
      <c r="M48" s="188">
        <v>16111</v>
      </c>
      <c r="N48" s="188">
        <v>16569</v>
      </c>
      <c r="O48" s="188">
        <v>16978</v>
      </c>
      <c r="P48" s="188">
        <v>13505</v>
      </c>
      <c r="Q48" s="188">
        <v>15642</v>
      </c>
      <c r="R48" s="188">
        <v>16355</v>
      </c>
      <c r="S48" s="188">
        <v>16164</v>
      </c>
      <c r="T48" s="188">
        <v>16346</v>
      </c>
      <c r="U48" s="188">
        <v>16483</v>
      </c>
      <c r="V48" s="188">
        <v>16448</v>
      </c>
      <c r="W48" s="188">
        <v>12989</v>
      </c>
      <c r="X48" s="188">
        <v>15223</v>
      </c>
      <c r="Y48" s="188">
        <v>16980</v>
      </c>
      <c r="Z48" s="188">
        <v>16819</v>
      </c>
      <c r="AA48" s="188">
        <v>16373</v>
      </c>
      <c r="AB48" s="188">
        <v>16819</v>
      </c>
      <c r="AC48" s="188">
        <v>17515</v>
      </c>
      <c r="AD48" s="188">
        <v>13858</v>
      </c>
      <c r="AE48" s="188">
        <v>15684</v>
      </c>
      <c r="AF48" s="188">
        <v>15635</v>
      </c>
      <c r="AG48" s="188">
        <v>15588</v>
      </c>
      <c r="AH48" s="188">
        <v>479280</v>
      </c>
    </row>
    <row r="49" spans="3:34" x14ac:dyDescent="0.25">
      <c r="C49" s="187" t="s">
        <v>72</v>
      </c>
      <c r="D49" s="188">
        <v>14120</v>
      </c>
      <c r="E49" s="188">
        <v>14545</v>
      </c>
      <c r="F49" s="188">
        <v>14285</v>
      </c>
      <c r="G49" s="188">
        <v>14584</v>
      </c>
      <c r="H49" s="188">
        <v>15723</v>
      </c>
      <c r="I49" s="188">
        <v>15143</v>
      </c>
      <c r="J49" s="188">
        <v>13955</v>
      </c>
      <c r="K49" s="188">
        <v>14324</v>
      </c>
      <c r="L49" s="188">
        <v>14847</v>
      </c>
      <c r="M49" s="188">
        <v>15119</v>
      </c>
      <c r="N49" s="188">
        <v>14784</v>
      </c>
      <c r="O49" s="188">
        <v>14484</v>
      </c>
      <c r="P49" s="188">
        <v>14841</v>
      </c>
      <c r="Q49" s="188">
        <v>13939</v>
      </c>
      <c r="R49" s="188">
        <v>14543</v>
      </c>
      <c r="S49" s="188">
        <v>14585</v>
      </c>
      <c r="T49" s="188">
        <v>14387</v>
      </c>
      <c r="U49" s="188">
        <v>14826</v>
      </c>
      <c r="V49" s="188">
        <v>15969</v>
      </c>
      <c r="W49" s="188">
        <v>14812</v>
      </c>
      <c r="X49" s="188">
        <v>14575</v>
      </c>
      <c r="Y49" s="188">
        <v>13650</v>
      </c>
      <c r="Z49" s="188">
        <v>14736</v>
      </c>
      <c r="AA49" s="188">
        <v>14677</v>
      </c>
      <c r="AB49" s="188">
        <v>15414</v>
      </c>
      <c r="AC49" s="188">
        <v>16870</v>
      </c>
      <c r="AD49" s="188">
        <v>14883</v>
      </c>
      <c r="AE49" s="188">
        <v>14093</v>
      </c>
      <c r="AF49" s="188">
        <v>13957</v>
      </c>
      <c r="AG49" s="188">
        <v>15244</v>
      </c>
      <c r="AH49" s="188">
        <v>441914</v>
      </c>
    </row>
    <row r="50" spans="3:34" x14ac:dyDescent="0.25">
      <c r="C50" s="189" t="s">
        <v>13</v>
      </c>
      <c r="D50" s="190">
        <v>30014</v>
      </c>
      <c r="E50" s="190">
        <v>30917</v>
      </c>
      <c r="F50" s="190">
        <v>31180</v>
      </c>
      <c r="G50" s="190">
        <v>30747</v>
      </c>
      <c r="H50" s="190">
        <v>31580</v>
      </c>
      <c r="I50" s="190">
        <v>29130</v>
      </c>
      <c r="J50" s="190">
        <v>29164</v>
      </c>
      <c r="K50" s="190">
        <v>30868</v>
      </c>
      <c r="L50" s="190">
        <v>33122</v>
      </c>
      <c r="M50" s="190">
        <v>31230</v>
      </c>
      <c r="N50" s="190">
        <v>31353</v>
      </c>
      <c r="O50" s="190">
        <v>31462</v>
      </c>
      <c r="P50" s="190">
        <v>28346</v>
      </c>
      <c r="Q50" s="190">
        <v>29581</v>
      </c>
      <c r="R50" s="190">
        <v>30898</v>
      </c>
      <c r="S50" s="190">
        <v>30749</v>
      </c>
      <c r="T50" s="190">
        <v>30733</v>
      </c>
      <c r="U50" s="190">
        <v>31309</v>
      </c>
      <c r="V50" s="190">
        <v>32417</v>
      </c>
      <c r="W50" s="190">
        <v>27801</v>
      </c>
      <c r="X50" s="190">
        <v>29798</v>
      </c>
      <c r="Y50" s="190">
        <v>30630</v>
      </c>
      <c r="Z50" s="190">
        <v>31555</v>
      </c>
      <c r="AA50" s="190">
        <v>31050</v>
      </c>
      <c r="AB50" s="190">
        <v>32233</v>
      </c>
      <c r="AC50" s="190">
        <v>34385</v>
      </c>
      <c r="AD50" s="190">
        <v>28741</v>
      </c>
      <c r="AE50" s="190">
        <v>29777</v>
      </c>
      <c r="AF50" s="190">
        <v>29592</v>
      </c>
      <c r="AG50" s="190">
        <v>30832</v>
      </c>
      <c r="AH50" s="190">
        <v>921194</v>
      </c>
    </row>
    <row r="51" spans="3:34" x14ac:dyDescent="0.25">
      <c r="C51" s="187" t="s">
        <v>71</v>
      </c>
      <c r="D51" s="188">
        <v>22093</v>
      </c>
      <c r="E51" s="188">
        <v>21086</v>
      </c>
      <c r="F51" s="188">
        <v>22089</v>
      </c>
      <c r="G51" s="188">
        <v>22676</v>
      </c>
      <c r="H51" s="188">
        <v>20553</v>
      </c>
      <c r="I51" s="188">
        <v>15162</v>
      </c>
      <c r="J51" s="188">
        <v>21539</v>
      </c>
      <c r="K51" s="188">
        <v>21496</v>
      </c>
      <c r="L51" s="188">
        <v>22041</v>
      </c>
      <c r="M51" s="188">
        <v>21197</v>
      </c>
      <c r="N51" s="188">
        <v>22487</v>
      </c>
      <c r="O51" s="188">
        <v>19289</v>
      </c>
      <c r="P51" s="188">
        <v>14785</v>
      </c>
      <c r="Q51" s="188">
        <v>21539</v>
      </c>
      <c r="R51" s="188">
        <v>22177</v>
      </c>
      <c r="S51" s="188">
        <v>21761</v>
      </c>
      <c r="T51" s="188">
        <v>22225</v>
      </c>
      <c r="U51" s="188">
        <v>22216</v>
      </c>
      <c r="V51" s="188">
        <v>19755</v>
      </c>
      <c r="W51" s="188">
        <v>15217</v>
      </c>
      <c r="X51" s="188">
        <v>20327</v>
      </c>
      <c r="Y51" s="188">
        <v>23594</v>
      </c>
      <c r="Z51" s="188">
        <v>20841</v>
      </c>
      <c r="AA51" s="188">
        <v>17592</v>
      </c>
      <c r="AB51" s="188">
        <v>19570</v>
      </c>
      <c r="AC51" s="188">
        <v>19784</v>
      </c>
      <c r="AD51" s="188">
        <v>15073</v>
      </c>
      <c r="AE51" s="188">
        <v>20469</v>
      </c>
      <c r="AF51" s="188">
        <v>20607</v>
      </c>
      <c r="AG51" s="188">
        <v>19447</v>
      </c>
      <c r="AH51" s="188">
        <v>608687</v>
      </c>
    </row>
    <row r="52" spans="3:34" x14ac:dyDescent="0.25">
      <c r="C52" s="187" t="s">
        <v>70</v>
      </c>
      <c r="D52" s="188">
        <v>21451</v>
      </c>
      <c r="E52" s="188">
        <v>21300</v>
      </c>
      <c r="F52" s="188">
        <v>21708</v>
      </c>
      <c r="G52" s="188">
        <v>21771</v>
      </c>
      <c r="H52" s="188">
        <v>19574</v>
      </c>
      <c r="I52" s="188">
        <v>14555</v>
      </c>
      <c r="J52" s="188">
        <v>21428</v>
      </c>
      <c r="K52" s="188">
        <v>21560</v>
      </c>
      <c r="L52" s="188">
        <v>21709</v>
      </c>
      <c r="M52" s="188">
        <v>21536</v>
      </c>
      <c r="N52" s="188">
        <v>21847</v>
      </c>
      <c r="O52" s="188">
        <v>19297</v>
      </c>
      <c r="P52" s="188">
        <v>14081</v>
      </c>
      <c r="Q52" s="188">
        <v>20760</v>
      </c>
      <c r="R52" s="188">
        <v>21214</v>
      </c>
      <c r="S52" s="188">
        <v>21859</v>
      </c>
      <c r="T52" s="188">
        <v>22204</v>
      </c>
      <c r="U52" s="188">
        <v>21832</v>
      </c>
      <c r="V52" s="188">
        <v>19280</v>
      </c>
      <c r="W52" s="188">
        <v>14499</v>
      </c>
      <c r="X52" s="188">
        <v>20748</v>
      </c>
      <c r="Y52" s="188">
        <v>20791</v>
      </c>
      <c r="Z52" s="188">
        <v>21575</v>
      </c>
      <c r="AA52" s="188">
        <v>19508</v>
      </c>
      <c r="AB52" s="188">
        <v>20317</v>
      </c>
      <c r="AC52" s="188">
        <v>19186</v>
      </c>
      <c r="AD52" s="188">
        <v>14289</v>
      </c>
      <c r="AE52" s="188">
        <v>20993</v>
      </c>
      <c r="AF52" s="188">
        <v>20805</v>
      </c>
      <c r="AG52" s="188">
        <v>20567</v>
      </c>
      <c r="AH52" s="188">
        <v>602244</v>
      </c>
    </row>
    <row r="53" spans="3:34" x14ac:dyDescent="0.25">
      <c r="C53" s="189" t="s">
        <v>13</v>
      </c>
      <c r="D53" s="190">
        <v>43544</v>
      </c>
      <c r="E53" s="190">
        <v>42386</v>
      </c>
      <c r="F53" s="190">
        <v>43797</v>
      </c>
      <c r="G53" s="190">
        <v>44447</v>
      </c>
      <c r="H53" s="190">
        <v>40127</v>
      </c>
      <c r="I53" s="190">
        <v>29717</v>
      </c>
      <c r="J53" s="190">
        <v>42967</v>
      </c>
      <c r="K53" s="190">
        <v>43056</v>
      </c>
      <c r="L53" s="190">
        <v>43750</v>
      </c>
      <c r="M53" s="190">
        <v>42733</v>
      </c>
      <c r="N53" s="190">
        <v>44334</v>
      </c>
      <c r="O53" s="190">
        <v>38586</v>
      </c>
      <c r="P53" s="190">
        <v>28866</v>
      </c>
      <c r="Q53" s="190">
        <v>42299</v>
      </c>
      <c r="R53" s="190">
        <v>43391</v>
      </c>
      <c r="S53" s="190">
        <v>43620</v>
      </c>
      <c r="T53" s="190">
        <v>44429</v>
      </c>
      <c r="U53" s="190">
        <v>44048</v>
      </c>
      <c r="V53" s="190">
        <v>39035</v>
      </c>
      <c r="W53" s="190">
        <v>29716</v>
      </c>
      <c r="X53" s="190">
        <v>41075</v>
      </c>
      <c r="Y53" s="190">
        <v>44385</v>
      </c>
      <c r="Z53" s="190">
        <v>42416</v>
      </c>
      <c r="AA53" s="190">
        <v>37100</v>
      </c>
      <c r="AB53" s="190">
        <v>39887</v>
      </c>
      <c r="AC53" s="190">
        <v>38970</v>
      </c>
      <c r="AD53" s="190">
        <v>29362</v>
      </c>
      <c r="AE53" s="190">
        <v>41462</v>
      </c>
      <c r="AF53" s="190">
        <v>41412</v>
      </c>
      <c r="AG53" s="190">
        <v>40014</v>
      </c>
      <c r="AH53" s="190">
        <v>1210931</v>
      </c>
    </row>
    <row r="54" spans="3:34" x14ac:dyDescent="0.25">
      <c r="C54" s="187" t="s">
        <v>69</v>
      </c>
      <c r="D54" s="188">
        <v>70806</v>
      </c>
      <c r="E54" s="188">
        <v>68929</v>
      </c>
      <c r="F54" s="188">
        <v>70587</v>
      </c>
      <c r="G54" s="188">
        <v>70800</v>
      </c>
      <c r="H54" s="188">
        <v>67487</v>
      </c>
      <c r="I54" s="188">
        <v>53926</v>
      </c>
      <c r="J54" s="188">
        <v>69781</v>
      </c>
      <c r="K54" s="188">
        <v>69155</v>
      </c>
      <c r="L54" s="188">
        <v>69812</v>
      </c>
      <c r="M54" s="188">
        <v>69504</v>
      </c>
      <c r="N54" s="188">
        <v>70709</v>
      </c>
      <c r="O54" s="188">
        <v>65768</v>
      </c>
      <c r="P54" s="188">
        <v>51522</v>
      </c>
      <c r="Q54" s="188">
        <v>68348</v>
      </c>
      <c r="R54" s="188">
        <v>70149</v>
      </c>
      <c r="S54" s="188">
        <v>69969</v>
      </c>
      <c r="T54" s="188">
        <v>69709</v>
      </c>
      <c r="U54" s="188">
        <v>69087</v>
      </c>
      <c r="V54" s="188">
        <v>65403</v>
      </c>
      <c r="W54" s="188">
        <v>55103</v>
      </c>
      <c r="X54" s="188">
        <v>69098</v>
      </c>
      <c r="Y54" s="188">
        <v>68398</v>
      </c>
      <c r="Z54" s="188">
        <v>69503</v>
      </c>
      <c r="AA54" s="188">
        <v>69352</v>
      </c>
      <c r="AB54" s="188">
        <v>70826</v>
      </c>
      <c r="AC54" s="188">
        <v>66542</v>
      </c>
      <c r="AD54" s="188">
        <v>53977</v>
      </c>
      <c r="AE54" s="188">
        <v>69107</v>
      </c>
      <c r="AF54" s="188">
        <v>67795</v>
      </c>
      <c r="AG54" s="188">
        <v>70081</v>
      </c>
      <c r="AH54" s="188">
        <v>2011233</v>
      </c>
    </row>
    <row r="55" spans="3:34" x14ac:dyDescent="0.25">
      <c r="C55" s="187" t="s">
        <v>68</v>
      </c>
      <c r="D55" s="188">
        <v>75790</v>
      </c>
      <c r="E55" s="188">
        <v>74031</v>
      </c>
      <c r="F55" s="188">
        <v>77953</v>
      </c>
      <c r="G55" s="188">
        <v>76872</v>
      </c>
      <c r="H55" s="188">
        <v>72614</v>
      </c>
      <c r="I55" s="188">
        <v>56428</v>
      </c>
      <c r="J55" s="188">
        <v>74560</v>
      </c>
      <c r="K55" s="188">
        <v>75225</v>
      </c>
      <c r="L55" s="188">
        <v>77473</v>
      </c>
      <c r="M55" s="188">
        <v>76173</v>
      </c>
      <c r="N55" s="188">
        <v>76827</v>
      </c>
      <c r="O55" s="188">
        <v>68459</v>
      </c>
      <c r="P55" s="188">
        <v>53983</v>
      </c>
      <c r="Q55" s="188">
        <v>74973</v>
      </c>
      <c r="R55" s="188">
        <v>75605</v>
      </c>
      <c r="S55" s="188">
        <v>75349</v>
      </c>
      <c r="T55" s="188">
        <v>76196</v>
      </c>
      <c r="U55" s="188">
        <v>76301</v>
      </c>
      <c r="V55" s="188">
        <v>72595</v>
      </c>
      <c r="W55" s="188">
        <v>58999</v>
      </c>
      <c r="X55" s="188">
        <v>74078</v>
      </c>
      <c r="Y55" s="188">
        <v>76537</v>
      </c>
      <c r="Z55" s="188">
        <v>76107</v>
      </c>
      <c r="AA55" s="188">
        <v>75192</v>
      </c>
      <c r="AB55" s="188">
        <v>75187</v>
      </c>
      <c r="AC55" s="188">
        <v>72205</v>
      </c>
      <c r="AD55" s="188">
        <v>56305</v>
      </c>
      <c r="AE55" s="188">
        <v>75176</v>
      </c>
      <c r="AF55" s="188">
        <v>73332</v>
      </c>
      <c r="AG55" s="188">
        <v>74709</v>
      </c>
      <c r="AH55" s="188">
        <v>2175234</v>
      </c>
    </row>
    <row r="56" spans="3:34" x14ac:dyDescent="0.25">
      <c r="C56" s="189" t="s">
        <v>13</v>
      </c>
      <c r="D56" s="190">
        <v>146596</v>
      </c>
      <c r="E56" s="190">
        <v>142960</v>
      </c>
      <c r="F56" s="190">
        <v>148540</v>
      </c>
      <c r="G56" s="190">
        <v>147672</v>
      </c>
      <c r="H56" s="190">
        <v>140101</v>
      </c>
      <c r="I56" s="190">
        <v>110354</v>
      </c>
      <c r="J56" s="190">
        <v>144341</v>
      </c>
      <c r="K56" s="190">
        <v>144380</v>
      </c>
      <c r="L56" s="190">
        <v>147285</v>
      </c>
      <c r="M56" s="190">
        <v>145677</v>
      </c>
      <c r="N56" s="190">
        <v>147536</v>
      </c>
      <c r="O56" s="190">
        <v>134227</v>
      </c>
      <c r="P56" s="190">
        <v>105505</v>
      </c>
      <c r="Q56" s="190">
        <v>143321</v>
      </c>
      <c r="R56" s="190">
        <v>145754</v>
      </c>
      <c r="S56" s="190">
        <v>145318</v>
      </c>
      <c r="T56" s="190">
        <v>145905</v>
      </c>
      <c r="U56" s="190">
        <v>145388</v>
      </c>
      <c r="V56" s="190">
        <v>137998</v>
      </c>
      <c r="W56" s="190">
        <v>114102</v>
      </c>
      <c r="X56" s="190">
        <v>143176</v>
      </c>
      <c r="Y56" s="190">
        <v>144935</v>
      </c>
      <c r="Z56" s="190">
        <v>145610</v>
      </c>
      <c r="AA56" s="190">
        <v>144544</v>
      </c>
      <c r="AB56" s="190">
        <v>146013</v>
      </c>
      <c r="AC56" s="190">
        <v>138747</v>
      </c>
      <c r="AD56" s="190">
        <v>110282</v>
      </c>
      <c r="AE56" s="190">
        <v>144283</v>
      </c>
      <c r="AF56" s="190">
        <v>141127</v>
      </c>
      <c r="AG56" s="190">
        <v>144790</v>
      </c>
      <c r="AH56" s="190">
        <v>4186467</v>
      </c>
    </row>
    <row r="57" spans="3:34" x14ac:dyDescent="0.25">
      <c r="C57" s="187" t="s">
        <v>327</v>
      </c>
      <c r="D57" s="188">
        <v>66368</v>
      </c>
      <c r="E57" s="188">
        <v>62830</v>
      </c>
      <c r="F57" s="188">
        <v>64219</v>
      </c>
      <c r="G57" s="188">
        <v>65831</v>
      </c>
      <c r="H57" s="188">
        <v>65818</v>
      </c>
      <c r="I57" s="188">
        <v>59062</v>
      </c>
      <c r="J57" s="188">
        <v>66320</v>
      </c>
      <c r="K57" s="188">
        <v>65009</v>
      </c>
      <c r="L57" s="188">
        <v>67623</v>
      </c>
      <c r="M57" s="188">
        <v>67346</v>
      </c>
      <c r="N57" s="188">
        <v>66075</v>
      </c>
      <c r="O57" s="188">
        <v>65373</v>
      </c>
      <c r="P57" s="188">
        <v>57818</v>
      </c>
      <c r="Q57" s="188">
        <v>65823</v>
      </c>
      <c r="R57" s="188">
        <v>67517</v>
      </c>
      <c r="S57" s="188">
        <v>63772</v>
      </c>
      <c r="T57" s="188">
        <v>65528</v>
      </c>
      <c r="U57" s="188">
        <v>65608</v>
      </c>
      <c r="V57" s="188">
        <v>62075</v>
      </c>
      <c r="W57" s="188">
        <v>53298</v>
      </c>
      <c r="X57" s="188">
        <v>60650</v>
      </c>
      <c r="Y57" s="188">
        <v>63718</v>
      </c>
      <c r="Z57" s="188">
        <v>65980</v>
      </c>
      <c r="AA57" s="188">
        <v>61546</v>
      </c>
      <c r="AB57" s="188">
        <v>64020</v>
      </c>
      <c r="AC57" s="188">
        <v>65632</v>
      </c>
      <c r="AD57" s="188">
        <v>56564</v>
      </c>
      <c r="AE57" s="188">
        <v>65361</v>
      </c>
      <c r="AF57" s="188">
        <v>59086</v>
      </c>
      <c r="AG57" s="188">
        <v>63778</v>
      </c>
      <c r="AH57" s="188">
        <v>1909648</v>
      </c>
    </row>
    <row r="58" spans="3:34" x14ac:dyDescent="0.25">
      <c r="C58" s="187" t="s">
        <v>112</v>
      </c>
      <c r="D58" s="188">
        <v>35185</v>
      </c>
      <c r="E58" s="188">
        <v>36182</v>
      </c>
      <c r="F58" s="188">
        <v>35612</v>
      </c>
      <c r="G58" s="188">
        <v>36152</v>
      </c>
      <c r="H58" s="188">
        <v>40457</v>
      </c>
      <c r="I58" s="188">
        <v>35895</v>
      </c>
      <c r="J58" s="188">
        <v>35571</v>
      </c>
      <c r="K58" s="188">
        <v>36654</v>
      </c>
      <c r="L58" s="188">
        <v>36953</v>
      </c>
      <c r="M58" s="188">
        <v>36498</v>
      </c>
      <c r="N58" s="188">
        <v>37906</v>
      </c>
      <c r="O58" s="188">
        <v>40634</v>
      </c>
      <c r="P58" s="188">
        <v>36822</v>
      </c>
      <c r="Q58" s="188">
        <v>36209</v>
      </c>
      <c r="R58" s="188">
        <v>36734</v>
      </c>
      <c r="S58" s="188">
        <v>35563</v>
      </c>
      <c r="T58" s="188">
        <v>36984</v>
      </c>
      <c r="U58" s="188">
        <v>36896</v>
      </c>
      <c r="V58" s="188">
        <v>39551</v>
      </c>
      <c r="W58" s="188">
        <v>33931</v>
      </c>
      <c r="X58" s="188">
        <v>34493</v>
      </c>
      <c r="Y58" s="188">
        <v>35287</v>
      </c>
      <c r="Z58" s="188">
        <v>36333</v>
      </c>
      <c r="AA58" s="188">
        <v>35240</v>
      </c>
      <c r="AB58" s="188">
        <v>35609</v>
      </c>
      <c r="AC58" s="188">
        <v>41485</v>
      </c>
      <c r="AD58" s="188">
        <v>35811</v>
      </c>
      <c r="AE58" s="188">
        <v>35530</v>
      </c>
      <c r="AF58" s="188">
        <v>33146</v>
      </c>
      <c r="AG58" s="188">
        <v>35119</v>
      </c>
      <c r="AH58" s="188">
        <v>1094442</v>
      </c>
    </row>
    <row r="59" spans="3:34" x14ac:dyDescent="0.25">
      <c r="C59" s="189" t="s">
        <v>13</v>
      </c>
      <c r="D59" s="190">
        <v>101553</v>
      </c>
      <c r="E59" s="190">
        <v>99012</v>
      </c>
      <c r="F59" s="190">
        <v>99831</v>
      </c>
      <c r="G59" s="190">
        <v>101983</v>
      </c>
      <c r="H59" s="190">
        <v>106275</v>
      </c>
      <c r="I59" s="190">
        <v>94957</v>
      </c>
      <c r="J59" s="190">
        <v>101891</v>
      </c>
      <c r="K59" s="190">
        <v>101663</v>
      </c>
      <c r="L59" s="190">
        <v>104576</v>
      </c>
      <c r="M59" s="190">
        <v>103844</v>
      </c>
      <c r="N59" s="190">
        <v>103981</v>
      </c>
      <c r="O59" s="190">
        <v>106007</v>
      </c>
      <c r="P59" s="190">
        <v>94640</v>
      </c>
      <c r="Q59" s="190">
        <v>102032</v>
      </c>
      <c r="R59" s="190">
        <v>104251</v>
      </c>
      <c r="S59" s="190">
        <v>99335</v>
      </c>
      <c r="T59" s="190">
        <v>102512</v>
      </c>
      <c r="U59" s="190">
        <v>102504</v>
      </c>
      <c r="V59" s="190">
        <v>101626</v>
      </c>
      <c r="W59" s="190">
        <v>87229</v>
      </c>
      <c r="X59" s="190">
        <v>95143</v>
      </c>
      <c r="Y59" s="190">
        <v>99005</v>
      </c>
      <c r="Z59" s="190">
        <v>102313</v>
      </c>
      <c r="AA59" s="190">
        <v>96786</v>
      </c>
      <c r="AB59" s="190">
        <v>99629</v>
      </c>
      <c r="AC59" s="190">
        <v>107117</v>
      </c>
      <c r="AD59" s="190">
        <v>92375</v>
      </c>
      <c r="AE59" s="190">
        <v>100891</v>
      </c>
      <c r="AF59" s="190">
        <v>92232</v>
      </c>
      <c r="AG59" s="190">
        <v>98897</v>
      </c>
      <c r="AH59" s="190">
        <v>3004090</v>
      </c>
    </row>
    <row r="60" spans="3:34" x14ac:dyDescent="0.25">
      <c r="C60" s="187" t="s">
        <v>67</v>
      </c>
      <c r="D60" s="188">
        <v>47798</v>
      </c>
      <c r="E60" s="188">
        <v>49112</v>
      </c>
      <c r="F60" s="188">
        <v>49281</v>
      </c>
      <c r="G60" s="188">
        <v>51333</v>
      </c>
      <c r="H60" s="188">
        <v>43870</v>
      </c>
      <c r="I60" s="188">
        <v>31073</v>
      </c>
      <c r="J60" s="188">
        <v>47702</v>
      </c>
      <c r="K60" s="188">
        <v>49027</v>
      </c>
      <c r="L60" s="188">
        <v>47499</v>
      </c>
      <c r="M60" s="188">
        <v>48366</v>
      </c>
      <c r="N60" s="188">
        <v>49124</v>
      </c>
      <c r="O60" s="188">
        <v>45817</v>
      </c>
      <c r="P60" s="188">
        <v>29781</v>
      </c>
      <c r="Q60" s="188">
        <v>48981</v>
      </c>
      <c r="R60" s="188">
        <v>50729</v>
      </c>
      <c r="S60" s="188">
        <v>49745</v>
      </c>
      <c r="T60" s="188">
        <v>50666</v>
      </c>
      <c r="U60" s="188">
        <v>50325</v>
      </c>
      <c r="V60" s="188">
        <v>46239</v>
      </c>
      <c r="W60" s="188">
        <v>26112</v>
      </c>
      <c r="X60" s="188">
        <v>46970</v>
      </c>
      <c r="Y60" s="188">
        <v>47924</v>
      </c>
      <c r="Z60" s="188">
        <v>50220</v>
      </c>
      <c r="AA60" s="188">
        <v>49233</v>
      </c>
      <c r="AB60" s="188">
        <v>50205</v>
      </c>
      <c r="AC60" s="188">
        <v>48181</v>
      </c>
      <c r="AD60" s="188">
        <v>31982</v>
      </c>
      <c r="AE60" s="188">
        <v>47657</v>
      </c>
      <c r="AF60" s="188">
        <v>47975</v>
      </c>
      <c r="AG60" s="188">
        <v>51140</v>
      </c>
      <c r="AH60" s="188">
        <v>1384067</v>
      </c>
    </row>
    <row r="61" spans="3:34" x14ac:dyDescent="0.25">
      <c r="C61" s="187" t="s">
        <v>66</v>
      </c>
      <c r="D61" s="188">
        <v>43189</v>
      </c>
      <c r="E61" s="188">
        <v>45114</v>
      </c>
      <c r="F61" s="188">
        <v>44881</v>
      </c>
      <c r="G61" s="188">
        <v>44176</v>
      </c>
      <c r="H61" s="188">
        <v>35521</v>
      </c>
      <c r="I61" s="188">
        <v>27201</v>
      </c>
      <c r="J61" s="188">
        <v>41911</v>
      </c>
      <c r="K61" s="188">
        <v>43761</v>
      </c>
      <c r="L61" s="188">
        <v>45293</v>
      </c>
      <c r="M61" s="188">
        <v>43371</v>
      </c>
      <c r="N61" s="188">
        <v>43484</v>
      </c>
      <c r="O61" s="188">
        <v>39474</v>
      </c>
      <c r="P61" s="188">
        <v>26320</v>
      </c>
      <c r="Q61" s="188">
        <v>43870</v>
      </c>
      <c r="R61" s="188">
        <v>46447</v>
      </c>
      <c r="S61" s="188">
        <v>46422</v>
      </c>
      <c r="T61" s="188">
        <v>45783</v>
      </c>
      <c r="U61" s="188">
        <v>46948</v>
      </c>
      <c r="V61" s="188">
        <v>37410</v>
      </c>
      <c r="W61" s="188">
        <v>25821</v>
      </c>
      <c r="X61" s="188">
        <v>42898</v>
      </c>
      <c r="Y61" s="188">
        <v>43210</v>
      </c>
      <c r="Z61" s="188">
        <v>46324</v>
      </c>
      <c r="AA61" s="188">
        <v>46830</v>
      </c>
      <c r="AB61" s="188">
        <v>45896</v>
      </c>
      <c r="AC61" s="188">
        <v>40408</v>
      </c>
      <c r="AD61" s="188">
        <v>27965</v>
      </c>
      <c r="AE61" s="188">
        <v>44221</v>
      </c>
      <c r="AF61" s="188">
        <v>43120</v>
      </c>
      <c r="AG61" s="188">
        <v>46280</v>
      </c>
      <c r="AH61" s="188">
        <v>1243549</v>
      </c>
    </row>
    <row r="62" spans="3:34" x14ac:dyDescent="0.25">
      <c r="C62" s="189" t="s">
        <v>13</v>
      </c>
      <c r="D62" s="190">
        <v>90987</v>
      </c>
      <c r="E62" s="190">
        <v>94226</v>
      </c>
      <c r="F62" s="190">
        <v>94162</v>
      </c>
      <c r="G62" s="190">
        <v>95509</v>
      </c>
      <c r="H62" s="190">
        <v>79391</v>
      </c>
      <c r="I62" s="190">
        <v>58274</v>
      </c>
      <c r="J62" s="190">
        <v>89613</v>
      </c>
      <c r="K62" s="190">
        <v>92788</v>
      </c>
      <c r="L62" s="190">
        <v>92792</v>
      </c>
      <c r="M62" s="190">
        <v>91737</v>
      </c>
      <c r="N62" s="190">
        <v>92608</v>
      </c>
      <c r="O62" s="190">
        <v>85291</v>
      </c>
      <c r="P62" s="190">
        <v>56101</v>
      </c>
      <c r="Q62" s="190">
        <v>92851</v>
      </c>
      <c r="R62" s="190">
        <v>97176</v>
      </c>
      <c r="S62" s="190">
        <v>96167</v>
      </c>
      <c r="T62" s="190">
        <v>96449</v>
      </c>
      <c r="U62" s="190">
        <v>97273</v>
      </c>
      <c r="V62" s="190">
        <v>83649</v>
      </c>
      <c r="W62" s="190">
        <v>51933</v>
      </c>
      <c r="X62" s="190">
        <v>89868</v>
      </c>
      <c r="Y62" s="190">
        <v>91134</v>
      </c>
      <c r="Z62" s="190">
        <v>96544</v>
      </c>
      <c r="AA62" s="190">
        <v>96063</v>
      </c>
      <c r="AB62" s="190">
        <v>96101</v>
      </c>
      <c r="AC62" s="190">
        <v>88589</v>
      </c>
      <c r="AD62" s="190">
        <v>59947</v>
      </c>
      <c r="AE62" s="190">
        <v>91878</v>
      </c>
      <c r="AF62" s="190">
        <v>91095</v>
      </c>
      <c r="AG62" s="190">
        <v>97420</v>
      </c>
      <c r="AH62" s="190">
        <v>2627616</v>
      </c>
    </row>
    <row r="63" spans="3:34" x14ac:dyDescent="0.25">
      <c r="C63" s="187" t="s">
        <v>65</v>
      </c>
      <c r="D63" s="188">
        <v>78592</v>
      </c>
      <c r="E63" s="188">
        <v>73729</v>
      </c>
      <c r="F63" s="188">
        <v>77817</v>
      </c>
      <c r="G63" s="188">
        <v>73711</v>
      </c>
      <c r="H63" s="188">
        <v>81114</v>
      </c>
      <c r="I63" s="188">
        <v>66960</v>
      </c>
      <c r="J63" s="188">
        <v>58074</v>
      </c>
      <c r="K63" s="188">
        <v>57205</v>
      </c>
      <c r="L63" s="188">
        <v>57351</v>
      </c>
      <c r="M63" s="188">
        <v>58242</v>
      </c>
      <c r="N63" s="188">
        <v>60667</v>
      </c>
      <c r="O63" s="188">
        <v>61248</v>
      </c>
      <c r="P63" s="188">
        <v>50476</v>
      </c>
      <c r="Q63" s="188">
        <v>55268</v>
      </c>
      <c r="R63" s="188">
        <v>54653</v>
      </c>
      <c r="S63" s="188">
        <v>54700</v>
      </c>
      <c r="T63" s="188">
        <v>56486</v>
      </c>
      <c r="U63" s="188">
        <v>60764</v>
      </c>
      <c r="V63" s="188">
        <v>59707</v>
      </c>
      <c r="W63" s="188">
        <v>54541</v>
      </c>
      <c r="X63" s="188">
        <v>57807</v>
      </c>
      <c r="Y63" s="188">
        <v>54930</v>
      </c>
      <c r="Z63" s="188">
        <v>55843</v>
      </c>
      <c r="AA63" s="188">
        <v>59139</v>
      </c>
      <c r="AB63" s="188">
        <v>61567</v>
      </c>
      <c r="AC63" s="188">
        <v>62331</v>
      </c>
      <c r="AD63" s="188">
        <v>48172</v>
      </c>
      <c r="AE63" s="188">
        <v>54709</v>
      </c>
      <c r="AF63" s="188">
        <v>54283</v>
      </c>
      <c r="AG63" s="188">
        <v>54497</v>
      </c>
      <c r="AH63" s="188">
        <v>1814583</v>
      </c>
    </row>
    <row r="64" spans="3:34" x14ac:dyDescent="0.25">
      <c r="C64" s="187" t="s">
        <v>64</v>
      </c>
      <c r="D64" s="188">
        <v>81902</v>
      </c>
      <c r="E64" s="188">
        <v>80745</v>
      </c>
      <c r="F64" s="188">
        <v>85035</v>
      </c>
      <c r="G64" s="188">
        <v>81781</v>
      </c>
      <c r="H64" s="188">
        <v>84802</v>
      </c>
      <c r="I64" s="188">
        <v>77600</v>
      </c>
      <c r="J64" s="188">
        <v>71765</v>
      </c>
      <c r="K64" s="188">
        <v>64010</v>
      </c>
      <c r="L64" s="188">
        <v>65083</v>
      </c>
      <c r="M64" s="188">
        <v>64031</v>
      </c>
      <c r="N64" s="188">
        <v>65668</v>
      </c>
      <c r="O64" s="188">
        <v>63938</v>
      </c>
      <c r="P64" s="188">
        <v>64814</v>
      </c>
      <c r="Q64" s="188">
        <v>62890</v>
      </c>
      <c r="R64" s="188">
        <v>64282</v>
      </c>
      <c r="S64" s="188">
        <v>61464</v>
      </c>
      <c r="T64" s="188">
        <v>65524</v>
      </c>
      <c r="U64" s="188">
        <v>64521</v>
      </c>
      <c r="V64" s="188">
        <v>66186</v>
      </c>
      <c r="W64" s="188">
        <v>71181</v>
      </c>
      <c r="X64" s="188">
        <v>65523</v>
      </c>
      <c r="Y64" s="188">
        <v>61408</v>
      </c>
      <c r="Z64" s="188">
        <v>64636</v>
      </c>
      <c r="AA64" s="188">
        <v>63620</v>
      </c>
      <c r="AB64" s="188">
        <v>63053</v>
      </c>
      <c r="AC64" s="188">
        <v>65062</v>
      </c>
      <c r="AD64" s="188">
        <v>60686</v>
      </c>
      <c r="AE64" s="188">
        <v>64573</v>
      </c>
      <c r="AF64" s="188">
        <v>60501</v>
      </c>
      <c r="AG64" s="188">
        <v>64810</v>
      </c>
      <c r="AH64" s="188">
        <v>2041094</v>
      </c>
    </row>
    <row r="65" spans="3:34" x14ac:dyDescent="0.25">
      <c r="C65" s="189" t="s">
        <v>13</v>
      </c>
      <c r="D65" s="190">
        <v>160494</v>
      </c>
      <c r="E65" s="190">
        <v>154474</v>
      </c>
      <c r="F65" s="190">
        <v>162852</v>
      </c>
      <c r="G65" s="190">
        <v>155492</v>
      </c>
      <c r="H65" s="190">
        <v>165916</v>
      </c>
      <c r="I65" s="190">
        <v>144560</v>
      </c>
      <c r="J65" s="190">
        <v>129839</v>
      </c>
      <c r="K65" s="190">
        <v>121215</v>
      </c>
      <c r="L65" s="190">
        <v>122434</v>
      </c>
      <c r="M65" s="190">
        <v>122273</v>
      </c>
      <c r="N65" s="190">
        <v>126335</v>
      </c>
      <c r="O65" s="190">
        <v>125186</v>
      </c>
      <c r="P65" s="190">
        <v>115290</v>
      </c>
      <c r="Q65" s="190">
        <v>118158</v>
      </c>
      <c r="R65" s="190">
        <v>118935</v>
      </c>
      <c r="S65" s="190">
        <v>116164</v>
      </c>
      <c r="T65" s="190">
        <v>122010</v>
      </c>
      <c r="U65" s="190">
        <v>125285</v>
      </c>
      <c r="V65" s="190">
        <v>125893</v>
      </c>
      <c r="W65" s="190">
        <v>125722</v>
      </c>
      <c r="X65" s="190">
        <v>123330</v>
      </c>
      <c r="Y65" s="190">
        <v>116338</v>
      </c>
      <c r="Z65" s="190">
        <v>120479</v>
      </c>
      <c r="AA65" s="190">
        <v>122759</v>
      </c>
      <c r="AB65" s="190">
        <v>124620</v>
      </c>
      <c r="AC65" s="190">
        <v>127393</v>
      </c>
      <c r="AD65" s="190">
        <v>108858</v>
      </c>
      <c r="AE65" s="190">
        <v>119282</v>
      </c>
      <c r="AF65" s="190">
        <v>114784</v>
      </c>
      <c r="AG65" s="190">
        <v>119307</v>
      </c>
      <c r="AH65" s="190">
        <v>3855677</v>
      </c>
    </row>
    <row r="66" spans="3:34" x14ac:dyDescent="0.25">
      <c r="C66" s="187" t="s">
        <v>63</v>
      </c>
      <c r="D66" s="188">
        <v>73046</v>
      </c>
      <c r="E66" s="188">
        <v>70500</v>
      </c>
      <c r="F66" s="188">
        <v>71107</v>
      </c>
      <c r="G66" s="188">
        <v>69929</v>
      </c>
      <c r="H66" s="188">
        <v>70257</v>
      </c>
      <c r="I66" s="188">
        <v>67433</v>
      </c>
      <c r="J66" s="188">
        <v>70018</v>
      </c>
      <c r="K66" s="188">
        <v>63784</v>
      </c>
      <c r="L66" s="188">
        <v>68809</v>
      </c>
      <c r="M66" s="188">
        <v>66408</v>
      </c>
      <c r="N66" s="188">
        <v>70168</v>
      </c>
      <c r="O66" s="188">
        <v>71298</v>
      </c>
      <c r="P66" s="188">
        <v>68842</v>
      </c>
      <c r="Q66" s="188">
        <v>69250</v>
      </c>
      <c r="R66" s="188">
        <v>66335</v>
      </c>
      <c r="S66" s="188">
        <v>64968</v>
      </c>
      <c r="T66" s="188">
        <v>67131</v>
      </c>
      <c r="U66" s="188">
        <v>70312</v>
      </c>
      <c r="V66" s="188">
        <v>72193</v>
      </c>
      <c r="W66" s="188">
        <v>72172</v>
      </c>
      <c r="X66" s="188">
        <v>67968</v>
      </c>
      <c r="Y66" s="188">
        <v>66080</v>
      </c>
      <c r="Z66" s="188">
        <v>65422</v>
      </c>
      <c r="AA66" s="188">
        <v>63863</v>
      </c>
      <c r="AB66" s="188">
        <v>69727</v>
      </c>
      <c r="AC66" s="188">
        <v>70585</v>
      </c>
      <c r="AD66" s="188">
        <v>68574</v>
      </c>
      <c r="AE66" s="188">
        <v>68518</v>
      </c>
      <c r="AF66" s="188">
        <v>61754</v>
      </c>
      <c r="AG66" s="188">
        <v>56770</v>
      </c>
      <c r="AH66" s="188">
        <v>2043221</v>
      </c>
    </row>
    <row r="67" spans="3:34" x14ac:dyDescent="0.25">
      <c r="C67" s="187" t="s">
        <v>62</v>
      </c>
      <c r="D67" s="188">
        <v>86171</v>
      </c>
      <c r="E67" s="188">
        <v>85734</v>
      </c>
      <c r="F67" s="188">
        <v>88186</v>
      </c>
      <c r="G67" s="188">
        <v>83324</v>
      </c>
      <c r="H67" s="188">
        <v>88233</v>
      </c>
      <c r="I67" s="188">
        <v>87129</v>
      </c>
      <c r="J67" s="188">
        <v>85310</v>
      </c>
      <c r="K67" s="188">
        <v>82537</v>
      </c>
      <c r="L67" s="188">
        <v>86277</v>
      </c>
      <c r="M67" s="188">
        <v>80472</v>
      </c>
      <c r="N67" s="188">
        <v>86988</v>
      </c>
      <c r="O67" s="188">
        <v>90492</v>
      </c>
      <c r="P67" s="188">
        <v>87036</v>
      </c>
      <c r="Q67" s="188">
        <v>85201</v>
      </c>
      <c r="R67" s="188">
        <v>79794</v>
      </c>
      <c r="S67" s="188">
        <v>79043</v>
      </c>
      <c r="T67" s="188">
        <v>82152</v>
      </c>
      <c r="U67" s="188">
        <v>83862</v>
      </c>
      <c r="V67" s="188">
        <v>88503</v>
      </c>
      <c r="W67" s="188">
        <v>95987</v>
      </c>
      <c r="X67" s="188">
        <v>83170</v>
      </c>
      <c r="Y67" s="188">
        <v>81277</v>
      </c>
      <c r="Z67" s="188">
        <v>83163</v>
      </c>
      <c r="AA67" s="188">
        <v>85403</v>
      </c>
      <c r="AB67" s="188">
        <v>85067</v>
      </c>
      <c r="AC67" s="188">
        <v>79644</v>
      </c>
      <c r="AD67" s="188">
        <v>87750</v>
      </c>
      <c r="AE67" s="188">
        <v>86888</v>
      </c>
      <c r="AF67" s="188">
        <v>80009</v>
      </c>
      <c r="AG67" s="188">
        <v>71733</v>
      </c>
      <c r="AH67" s="188">
        <v>2536535</v>
      </c>
    </row>
    <row r="68" spans="3:34" x14ac:dyDescent="0.25">
      <c r="C68" s="189" t="s">
        <v>13</v>
      </c>
      <c r="D68" s="190">
        <v>159217</v>
      </c>
      <c r="E68" s="190">
        <v>156234</v>
      </c>
      <c r="F68" s="190">
        <v>159293</v>
      </c>
      <c r="G68" s="190">
        <v>153253</v>
      </c>
      <c r="H68" s="190">
        <v>158490</v>
      </c>
      <c r="I68" s="190">
        <v>154562</v>
      </c>
      <c r="J68" s="190">
        <v>155328</v>
      </c>
      <c r="K68" s="190">
        <v>146321</v>
      </c>
      <c r="L68" s="190">
        <v>155086</v>
      </c>
      <c r="M68" s="190">
        <v>146880</v>
      </c>
      <c r="N68" s="190">
        <v>157156</v>
      </c>
      <c r="O68" s="190">
        <v>161790</v>
      </c>
      <c r="P68" s="190">
        <v>155878</v>
      </c>
      <c r="Q68" s="190">
        <v>154451</v>
      </c>
      <c r="R68" s="190">
        <v>146129</v>
      </c>
      <c r="S68" s="190">
        <v>144011</v>
      </c>
      <c r="T68" s="190">
        <v>149283</v>
      </c>
      <c r="U68" s="190">
        <v>154174</v>
      </c>
      <c r="V68" s="190">
        <v>160696</v>
      </c>
      <c r="W68" s="190">
        <v>168159</v>
      </c>
      <c r="X68" s="190">
        <v>151138</v>
      </c>
      <c r="Y68" s="190">
        <v>147357</v>
      </c>
      <c r="Z68" s="190">
        <v>148585</v>
      </c>
      <c r="AA68" s="190">
        <v>149266</v>
      </c>
      <c r="AB68" s="190">
        <v>154794</v>
      </c>
      <c r="AC68" s="190">
        <v>150229</v>
      </c>
      <c r="AD68" s="190">
        <v>156324</v>
      </c>
      <c r="AE68" s="190">
        <v>155406</v>
      </c>
      <c r="AF68" s="190">
        <v>141763</v>
      </c>
      <c r="AG68" s="190">
        <v>128503</v>
      </c>
      <c r="AH68" s="190">
        <v>4579756</v>
      </c>
    </row>
    <row r="69" spans="3:34" x14ac:dyDescent="0.25">
      <c r="C69" s="187" t="s">
        <v>111</v>
      </c>
      <c r="D69" s="188">
        <v>83199</v>
      </c>
      <c r="E69" s="188">
        <v>82354</v>
      </c>
      <c r="F69" s="188">
        <v>80189</v>
      </c>
      <c r="G69" s="188">
        <v>81268</v>
      </c>
      <c r="H69" s="188">
        <v>87696</v>
      </c>
      <c r="I69" s="188">
        <v>78052</v>
      </c>
      <c r="J69" s="188">
        <v>83775</v>
      </c>
      <c r="K69" s="188">
        <v>80982</v>
      </c>
      <c r="L69" s="188">
        <v>83488</v>
      </c>
      <c r="M69" s="188">
        <v>83763</v>
      </c>
      <c r="N69" s="188">
        <v>86584</v>
      </c>
      <c r="O69" s="188">
        <v>86737</v>
      </c>
      <c r="P69" s="188">
        <v>72929</v>
      </c>
      <c r="Q69" s="188">
        <v>81866</v>
      </c>
      <c r="R69" s="188">
        <v>81795</v>
      </c>
      <c r="S69" s="188">
        <v>60348</v>
      </c>
      <c r="T69" s="188">
        <v>82124</v>
      </c>
      <c r="U69" s="188">
        <v>84320</v>
      </c>
      <c r="V69" s="188">
        <v>85116</v>
      </c>
      <c r="W69" s="188">
        <v>75129</v>
      </c>
      <c r="X69" s="188">
        <v>82371</v>
      </c>
      <c r="Y69" s="188">
        <v>81994</v>
      </c>
      <c r="Z69" s="188">
        <v>81937</v>
      </c>
      <c r="AA69" s="188">
        <v>83926</v>
      </c>
      <c r="AB69" s="188">
        <v>83291</v>
      </c>
      <c r="AC69" s="188">
        <v>84065</v>
      </c>
      <c r="AD69" s="188">
        <v>75798</v>
      </c>
      <c r="AE69" s="188">
        <v>80829</v>
      </c>
      <c r="AF69" s="188">
        <v>77196</v>
      </c>
      <c r="AG69" s="188">
        <v>83178</v>
      </c>
      <c r="AH69" s="188">
        <v>2436299</v>
      </c>
    </row>
    <row r="70" spans="3:34" x14ac:dyDescent="0.25">
      <c r="C70" s="187" t="s">
        <v>110</v>
      </c>
      <c r="D70" s="188">
        <v>67680</v>
      </c>
      <c r="E70" s="188">
        <v>64890</v>
      </c>
      <c r="F70" s="188">
        <v>61744</v>
      </c>
      <c r="G70" s="188">
        <v>64000</v>
      </c>
      <c r="H70" s="188">
        <v>79073</v>
      </c>
      <c r="I70" s="188">
        <v>65182</v>
      </c>
      <c r="J70" s="188">
        <v>70890</v>
      </c>
      <c r="K70" s="188">
        <v>70328</v>
      </c>
      <c r="L70" s="188">
        <v>67576</v>
      </c>
      <c r="M70" s="188">
        <v>72686</v>
      </c>
      <c r="N70" s="188">
        <v>75639</v>
      </c>
      <c r="O70" s="188">
        <v>75436</v>
      </c>
      <c r="P70" s="188">
        <v>56006</v>
      </c>
      <c r="Q70" s="188">
        <v>69018</v>
      </c>
      <c r="R70" s="188">
        <v>66718</v>
      </c>
      <c r="S70" s="188">
        <v>67556</v>
      </c>
      <c r="T70" s="188">
        <v>69787</v>
      </c>
      <c r="U70" s="188">
        <v>74332</v>
      </c>
      <c r="V70" s="188">
        <v>74654</v>
      </c>
      <c r="W70" s="188">
        <v>58934</v>
      </c>
      <c r="X70" s="188">
        <v>69565</v>
      </c>
      <c r="Y70" s="188">
        <v>65877</v>
      </c>
      <c r="Z70" s="188">
        <v>68256</v>
      </c>
      <c r="AA70" s="188">
        <v>70002</v>
      </c>
      <c r="AB70" s="188">
        <v>72954</v>
      </c>
      <c r="AC70" s="188">
        <v>72266</v>
      </c>
      <c r="AD70" s="188">
        <v>60039</v>
      </c>
      <c r="AE70" s="188">
        <v>66807</v>
      </c>
      <c r="AF70" s="188">
        <v>65148</v>
      </c>
      <c r="AG70" s="188">
        <v>69772</v>
      </c>
      <c r="AH70" s="188">
        <v>2052815</v>
      </c>
    </row>
    <row r="71" spans="3:34" x14ac:dyDescent="0.25">
      <c r="C71" s="189" t="s">
        <v>13</v>
      </c>
      <c r="D71" s="190">
        <v>150879</v>
      </c>
      <c r="E71" s="190">
        <v>147244</v>
      </c>
      <c r="F71" s="190">
        <v>141933</v>
      </c>
      <c r="G71" s="190">
        <v>145268</v>
      </c>
      <c r="H71" s="190">
        <v>166769</v>
      </c>
      <c r="I71" s="190">
        <v>143234</v>
      </c>
      <c r="J71" s="190">
        <v>154665</v>
      </c>
      <c r="K71" s="190">
        <v>151310</v>
      </c>
      <c r="L71" s="190">
        <v>151064</v>
      </c>
      <c r="M71" s="190">
        <v>156449</v>
      </c>
      <c r="N71" s="190">
        <v>162223</v>
      </c>
      <c r="O71" s="190">
        <v>162173</v>
      </c>
      <c r="P71" s="190">
        <v>128935</v>
      </c>
      <c r="Q71" s="190">
        <v>150884</v>
      </c>
      <c r="R71" s="190">
        <v>148513</v>
      </c>
      <c r="S71" s="190">
        <v>127904</v>
      </c>
      <c r="T71" s="190">
        <v>151911</v>
      </c>
      <c r="U71" s="190">
        <v>158652</v>
      </c>
      <c r="V71" s="190">
        <v>159770</v>
      </c>
      <c r="W71" s="190">
        <v>134063</v>
      </c>
      <c r="X71" s="190">
        <v>151936</v>
      </c>
      <c r="Y71" s="190">
        <v>147871</v>
      </c>
      <c r="Z71" s="190">
        <v>150193</v>
      </c>
      <c r="AA71" s="190">
        <v>153928</v>
      </c>
      <c r="AB71" s="190">
        <v>156245</v>
      </c>
      <c r="AC71" s="190">
        <v>156331</v>
      </c>
      <c r="AD71" s="190">
        <v>135837</v>
      </c>
      <c r="AE71" s="190">
        <v>147636</v>
      </c>
      <c r="AF71" s="190">
        <v>142344</v>
      </c>
      <c r="AG71" s="190">
        <v>152950</v>
      </c>
      <c r="AH71" s="190">
        <v>4489114</v>
      </c>
    </row>
    <row r="72" spans="3:34" x14ac:dyDescent="0.25">
      <c r="C72" s="187" t="s">
        <v>61</v>
      </c>
      <c r="D72" s="188">
        <v>65903</v>
      </c>
      <c r="E72" s="188">
        <v>65222</v>
      </c>
      <c r="F72" s="188">
        <v>69248</v>
      </c>
      <c r="G72" s="188">
        <v>63009</v>
      </c>
      <c r="H72" s="188">
        <v>68285</v>
      </c>
      <c r="I72" s="188">
        <v>62934</v>
      </c>
      <c r="J72" s="188">
        <v>66873</v>
      </c>
      <c r="K72" s="188">
        <v>66112</v>
      </c>
      <c r="L72" s="188">
        <v>69253</v>
      </c>
      <c r="M72" s="188">
        <v>67574</v>
      </c>
      <c r="N72" s="188">
        <v>67688</v>
      </c>
      <c r="O72" s="188">
        <v>66598</v>
      </c>
      <c r="P72" s="188">
        <v>62811</v>
      </c>
      <c r="Q72" s="188">
        <v>64705</v>
      </c>
      <c r="R72" s="188">
        <v>65080</v>
      </c>
      <c r="S72" s="188">
        <v>65532</v>
      </c>
      <c r="T72" s="188">
        <v>67282</v>
      </c>
      <c r="U72" s="188">
        <v>64856</v>
      </c>
      <c r="V72" s="188">
        <v>67298</v>
      </c>
      <c r="W72" s="188">
        <v>64605</v>
      </c>
      <c r="X72" s="188">
        <v>65668</v>
      </c>
      <c r="Y72" s="188">
        <v>66105</v>
      </c>
      <c r="Z72" s="188">
        <v>67411</v>
      </c>
      <c r="AA72" s="188">
        <v>67456</v>
      </c>
      <c r="AB72" s="188">
        <v>65630</v>
      </c>
      <c r="AC72" s="188">
        <v>68303</v>
      </c>
      <c r="AD72" s="188">
        <v>65326</v>
      </c>
      <c r="AE72" s="188">
        <v>66359</v>
      </c>
      <c r="AF72" s="188">
        <v>58807</v>
      </c>
      <c r="AG72" s="188">
        <v>66666</v>
      </c>
      <c r="AH72" s="188">
        <v>1978599</v>
      </c>
    </row>
    <row r="73" spans="3:34" x14ac:dyDescent="0.25">
      <c r="C73" s="187" t="s">
        <v>60</v>
      </c>
      <c r="D73" s="188">
        <v>79664</v>
      </c>
      <c r="E73" s="188">
        <v>73681</v>
      </c>
      <c r="F73" s="188">
        <v>79369</v>
      </c>
      <c r="G73" s="188">
        <v>79676</v>
      </c>
      <c r="H73" s="188">
        <v>76920</v>
      </c>
      <c r="I73" s="188">
        <v>71292</v>
      </c>
      <c r="J73" s="188">
        <v>78834</v>
      </c>
      <c r="K73" s="188">
        <v>77813</v>
      </c>
      <c r="L73" s="188">
        <v>77484</v>
      </c>
      <c r="M73" s="188">
        <v>77891</v>
      </c>
      <c r="N73" s="188">
        <v>78548</v>
      </c>
      <c r="O73" s="188">
        <v>77956</v>
      </c>
      <c r="P73" s="188">
        <v>72210</v>
      </c>
      <c r="Q73" s="188">
        <v>77064</v>
      </c>
      <c r="R73" s="188">
        <v>77429</v>
      </c>
      <c r="S73" s="188">
        <v>76649</v>
      </c>
      <c r="T73" s="188">
        <v>78776</v>
      </c>
      <c r="U73" s="188">
        <v>76765</v>
      </c>
      <c r="V73" s="188">
        <v>78510</v>
      </c>
      <c r="W73" s="188">
        <v>75516</v>
      </c>
      <c r="X73" s="188">
        <v>76269</v>
      </c>
      <c r="Y73" s="188">
        <v>76553</v>
      </c>
      <c r="Z73" s="188">
        <v>77427</v>
      </c>
      <c r="AA73" s="188">
        <v>77178</v>
      </c>
      <c r="AB73" s="188">
        <v>75900</v>
      </c>
      <c r="AC73" s="188">
        <v>79074</v>
      </c>
      <c r="AD73" s="188">
        <v>75135</v>
      </c>
      <c r="AE73" s="188">
        <v>77449</v>
      </c>
      <c r="AF73" s="188">
        <v>67094</v>
      </c>
      <c r="AG73" s="188">
        <v>77151</v>
      </c>
      <c r="AH73" s="188">
        <v>2301277</v>
      </c>
    </row>
    <row r="74" spans="3:34" x14ac:dyDescent="0.25">
      <c r="C74" s="189" t="s">
        <v>13</v>
      </c>
      <c r="D74" s="190">
        <v>145567</v>
      </c>
      <c r="E74" s="190">
        <v>138903</v>
      </c>
      <c r="F74" s="190">
        <v>148617</v>
      </c>
      <c r="G74" s="190">
        <v>142685</v>
      </c>
      <c r="H74" s="190">
        <v>145205</v>
      </c>
      <c r="I74" s="190">
        <v>134226</v>
      </c>
      <c r="J74" s="190">
        <v>145707</v>
      </c>
      <c r="K74" s="190">
        <v>143925</v>
      </c>
      <c r="L74" s="190">
        <v>146737</v>
      </c>
      <c r="M74" s="190">
        <v>145465</v>
      </c>
      <c r="N74" s="190">
        <v>146236</v>
      </c>
      <c r="O74" s="190">
        <v>144554</v>
      </c>
      <c r="P74" s="190">
        <v>135021</v>
      </c>
      <c r="Q74" s="190">
        <v>141769</v>
      </c>
      <c r="R74" s="190">
        <v>142509</v>
      </c>
      <c r="S74" s="190">
        <v>142181</v>
      </c>
      <c r="T74" s="190">
        <v>146058</v>
      </c>
      <c r="U74" s="190">
        <v>141621</v>
      </c>
      <c r="V74" s="190">
        <v>145808</v>
      </c>
      <c r="W74" s="190">
        <v>140121</v>
      </c>
      <c r="X74" s="190">
        <v>141937</v>
      </c>
      <c r="Y74" s="190">
        <v>142658</v>
      </c>
      <c r="Z74" s="190">
        <v>144838</v>
      </c>
      <c r="AA74" s="190">
        <v>144634</v>
      </c>
      <c r="AB74" s="190">
        <v>141530</v>
      </c>
      <c r="AC74" s="190">
        <v>147377</v>
      </c>
      <c r="AD74" s="190">
        <v>140461</v>
      </c>
      <c r="AE74" s="190">
        <v>143808</v>
      </c>
      <c r="AF74" s="190">
        <v>125901</v>
      </c>
      <c r="AG74" s="190">
        <v>143817</v>
      </c>
      <c r="AH74" s="190">
        <v>4279876</v>
      </c>
    </row>
    <row r="75" spans="3:34" x14ac:dyDescent="0.25">
      <c r="C75" s="187" t="s">
        <v>59</v>
      </c>
      <c r="D75" s="188">
        <v>88838</v>
      </c>
      <c r="E75" s="188">
        <v>87353</v>
      </c>
      <c r="F75" s="188">
        <v>90786</v>
      </c>
      <c r="G75" s="188">
        <v>90287</v>
      </c>
      <c r="H75" s="188">
        <v>91788</v>
      </c>
      <c r="I75" s="188">
        <v>84691</v>
      </c>
      <c r="J75" s="188">
        <v>89010</v>
      </c>
      <c r="K75" s="188">
        <v>87858</v>
      </c>
      <c r="L75" s="188">
        <v>87357</v>
      </c>
      <c r="M75" s="188">
        <v>87662</v>
      </c>
      <c r="N75" s="188">
        <v>90690</v>
      </c>
      <c r="O75" s="188">
        <v>90805</v>
      </c>
      <c r="P75" s="188">
        <v>81077</v>
      </c>
      <c r="Q75" s="188">
        <v>89321</v>
      </c>
      <c r="R75" s="188">
        <v>87290</v>
      </c>
      <c r="S75" s="188">
        <v>88770</v>
      </c>
      <c r="T75" s="188">
        <v>87343</v>
      </c>
      <c r="U75" s="188">
        <v>89767</v>
      </c>
      <c r="V75" s="188">
        <v>91228</v>
      </c>
      <c r="W75" s="188">
        <v>83571</v>
      </c>
      <c r="X75" s="188">
        <v>90623</v>
      </c>
      <c r="Y75" s="188">
        <v>86455</v>
      </c>
      <c r="Z75" s="188">
        <v>89812</v>
      </c>
      <c r="AA75" s="188">
        <v>87072</v>
      </c>
      <c r="AB75" s="188">
        <v>89369</v>
      </c>
      <c r="AC75" s="188">
        <v>90960</v>
      </c>
      <c r="AD75" s="188">
        <v>84302</v>
      </c>
      <c r="AE75" s="188">
        <v>87596</v>
      </c>
      <c r="AF75" s="188">
        <v>82663</v>
      </c>
      <c r="AG75" s="188">
        <v>87208</v>
      </c>
      <c r="AH75" s="188">
        <v>2641552</v>
      </c>
    </row>
    <row r="76" spans="3:34" x14ac:dyDescent="0.25">
      <c r="C76" s="187" t="s">
        <v>58</v>
      </c>
      <c r="D76" s="188">
        <v>94171</v>
      </c>
      <c r="E76" s="188">
        <v>92881</v>
      </c>
      <c r="F76" s="188">
        <v>95648</v>
      </c>
      <c r="G76" s="188">
        <v>95596</v>
      </c>
      <c r="H76" s="188">
        <v>96490</v>
      </c>
      <c r="I76" s="188">
        <v>87259</v>
      </c>
      <c r="J76" s="188">
        <v>95183</v>
      </c>
      <c r="K76" s="188">
        <v>93221</v>
      </c>
      <c r="L76" s="188">
        <v>95605</v>
      </c>
      <c r="M76" s="188">
        <v>93114</v>
      </c>
      <c r="N76" s="188">
        <v>97774</v>
      </c>
      <c r="O76" s="188">
        <v>95333</v>
      </c>
      <c r="P76" s="188">
        <v>83987</v>
      </c>
      <c r="Q76" s="188">
        <v>94278</v>
      </c>
      <c r="R76" s="188">
        <v>91626</v>
      </c>
      <c r="S76" s="188">
        <v>95329</v>
      </c>
      <c r="T76" s="188">
        <v>95135</v>
      </c>
      <c r="U76" s="188">
        <v>95619</v>
      </c>
      <c r="V76" s="188">
        <v>95880</v>
      </c>
      <c r="W76" s="188">
        <v>90513</v>
      </c>
      <c r="X76" s="188">
        <v>92793</v>
      </c>
      <c r="Y76" s="188">
        <v>90094</v>
      </c>
      <c r="Z76" s="188">
        <v>95167</v>
      </c>
      <c r="AA76" s="188">
        <v>94002</v>
      </c>
      <c r="AB76" s="188">
        <v>96015</v>
      </c>
      <c r="AC76" s="188">
        <v>95292</v>
      </c>
      <c r="AD76" s="188">
        <v>85824</v>
      </c>
      <c r="AE76" s="188">
        <v>93609</v>
      </c>
      <c r="AF76" s="188">
        <v>87844</v>
      </c>
      <c r="AG76" s="188">
        <v>93975</v>
      </c>
      <c r="AH76" s="188">
        <v>2799257</v>
      </c>
    </row>
    <row r="77" spans="3:34" x14ac:dyDescent="0.25">
      <c r="C77" s="189" t="s">
        <v>13</v>
      </c>
      <c r="D77" s="190">
        <v>183009</v>
      </c>
      <c r="E77" s="190">
        <v>180234</v>
      </c>
      <c r="F77" s="190">
        <v>186434</v>
      </c>
      <c r="G77" s="190">
        <v>185883</v>
      </c>
      <c r="H77" s="190">
        <v>188278</v>
      </c>
      <c r="I77" s="190">
        <v>171950</v>
      </c>
      <c r="J77" s="190">
        <v>184193</v>
      </c>
      <c r="K77" s="190">
        <v>181079</v>
      </c>
      <c r="L77" s="190">
        <v>182962</v>
      </c>
      <c r="M77" s="190">
        <v>180776</v>
      </c>
      <c r="N77" s="190">
        <v>188464</v>
      </c>
      <c r="O77" s="190">
        <v>186138</v>
      </c>
      <c r="P77" s="190">
        <v>165064</v>
      </c>
      <c r="Q77" s="190">
        <v>183599</v>
      </c>
      <c r="R77" s="190">
        <v>178916</v>
      </c>
      <c r="S77" s="190">
        <v>184099</v>
      </c>
      <c r="T77" s="190">
        <v>182478</v>
      </c>
      <c r="U77" s="190">
        <v>185386</v>
      </c>
      <c r="V77" s="190">
        <v>187108</v>
      </c>
      <c r="W77" s="190">
        <v>174084</v>
      </c>
      <c r="X77" s="190">
        <v>183416</v>
      </c>
      <c r="Y77" s="190">
        <v>176549</v>
      </c>
      <c r="Z77" s="190">
        <v>184979</v>
      </c>
      <c r="AA77" s="190">
        <v>181074</v>
      </c>
      <c r="AB77" s="190">
        <v>185384</v>
      </c>
      <c r="AC77" s="190">
        <v>186252</v>
      </c>
      <c r="AD77" s="190">
        <v>170126</v>
      </c>
      <c r="AE77" s="190">
        <v>181205</v>
      </c>
      <c r="AF77" s="190">
        <v>170507</v>
      </c>
      <c r="AG77" s="190">
        <v>181183</v>
      </c>
      <c r="AH77" s="190">
        <v>5440809</v>
      </c>
    </row>
    <row r="78" spans="3:34" x14ac:dyDescent="0.25">
      <c r="C78" s="187" t="s">
        <v>57</v>
      </c>
      <c r="D78" s="188">
        <v>66167</v>
      </c>
      <c r="E78" s="188">
        <v>57742</v>
      </c>
      <c r="F78" s="188">
        <v>67921</v>
      </c>
      <c r="G78" s="188">
        <v>69270</v>
      </c>
      <c r="H78" s="188">
        <v>77162</v>
      </c>
      <c r="I78" s="188">
        <v>72602</v>
      </c>
      <c r="J78" s="188">
        <v>70570</v>
      </c>
      <c r="K78" s="188">
        <v>67915</v>
      </c>
      <c r="L78" s="188">
        <v>63949</v>
      </c>
      <c r="M78" s="188">
        <v>62455</v>
      </c>
      <c r="N78" s="188">
        <v>64293</v>
      </c>
      <c r="O78" s="188">
        <v>72405</v>
      </c>
      <c r="P78" s="188">
        <v>67880</v>
      </c>
      <c r="Q78" s="188">
        <v>70144</v>
      </c>
      <c r="R78" s="188">
        <v>64434</v>
      </c>
      <c r="S78" s="188">
        <v>61533</v>
      </c>
      <c r="T78" s="188">
        <v>64840</v>
      </c>
      <c r="U78" s="188">
        <v>67997</v>
      </c>
      <c r="V78" s="188">
        <v>73384</v>
      </c>
      <c r="W78" s="188">
        <v>62961</v>
      </c>
      <c r="X78" s="188">
        <v>69007</v>
      </c>
      <c r="Y78" s="188">
        <v>61981</v>
      </c>
      <c r="Z78" s="188">
        <v>66509</v>
      </c>
      <c r="AA78" s="188">
        <v>61257</v>
      </c>
      <c r="AB78" s="188">
        <v>61413</v>
      </c>
      <c r="AC78" s="188">
        <v>61686</v>
      </c>
      <c r="AD78" s="188">
        <v>66547</v>
      </c>
      <c r="AE78" s="188">
        <v>66438</v>
      </c>
      <c r="AF78" s="188">
        <v>63250</v>
      </c>
      <c r="AG78" s="188">
        <v>61409</v>
      </c>
      <c r="AH78" s="188">
        <v>1985121</v>
      </c>
    </row>
    <row r="79" spans="3:34" x14ac:dyDescent="0.25">
      <c r="C79" s="187" t="s">
        <v>56</v>
      </c>
      <c r="D79" s="188">
        <v>73685</v>
      </c>
      <c r="E79" s="188">
        <v>69023</v>
      </c>
      <c r="F79" s="188">
        <v>68855</v>
      </c>
      <c r="G79" s="188">
        <v>71657</v>
      </c>
      <c r="H79" s="188">
        <v>73275</v>
      </c>
      <c r="I79" s="188">
        <v>73283</v>
      </c>
      <c r="J79" s="188">
        <v>72582</v>
      </c>
      <c r="K79" s="188">
        <v>70527</v>
      </c>
      <c r="L79" s="188">
        <v>69688</v>
      </c>
      <c r="M79" s="188">
        <v>69732</v>
      </c>
      <c r="N79" s="188">
        <v>72938</v>
      </c>
      <c r="O79" s="188">
        <v>70340</v>
      </c>
      <c r="P79" s="188">
        <v>70915</v>
      </c>
      <c r="Q79" s="188">
        <v>72889</v>
      </c>
      <c r="R79" s="188">
        <v>70053</v>
      </c>
      <c r="S79" s="188">
        <v>69419</v>
      </c>
      <c r="T79" s="188">
        <v>73181</v>
      </c>
      <c r="U79" s="188">
        <v>69109</v>
      </c>
      <c r="V79" s="188">
        <v>70388</v>
      </c>
      <c r="W79" s="188">
        <v>50271</v>
      </c>
      <c r="X79" s="188">
        <v>74261</v>
      </c>
      <c r="Y79" s="188">
        <v>70529</v>
      </c>
      <c r="Z79" s="188">
        <v>73625</v>
      </c>
      <c r="AA79" s="188">
        <v>68999</v>
      </c>
      <c r="AB79" s="188">
        <v>64552</v>
      </c>
      <c r="AC79" s="188">
        <v>71359</v>
      </c>
      <c r="AD79" s="188">
        <v>67188</v>
      </c>
      <c r="AE79" s="188">
        <v>71492</v>
      </c>
      <c r="AF79" s="188">
        <v>69633</v>
      </c>
      <c r="AG79" s="188">
        <v>70820</v>
      </c>
      <c r="AH79" s="188">
        <v>2104268</v>
      </c>
    </row>
    <row r="80" spans="3:34" x14ac:dyDescent="0.25">
      <c r="C80" s="189" t="s">
        <v>13</v>
      </c>
      <c r="D80" s="190">
        <v>139852</v>
      </c>
      <c r="E80" s="190">
        <v>126765</v>
      </c>
      <c r="F80" s="190">
        <v>136776</v>
      </c>
      <c r="G80" s="190">
        <v>140927</v>
      </c>
      <c r="H80" s="190">
        <v>150437</v>
      </c>
      <c r="I80" s="190">
        <v>145885</v>
      </c>
      <c r="J80" s="190">
        <v>143152</v>
      </c>
      <c r="K80" s="190">
        <v>138442</v>
      </c>
      <c r="L80" s="190">
        <v>133637</v>
      </c>
      <c r="M80" s="190">
        <v>132187</v>
      </c>
      <c r="N80" s="190">
        <v>137231</v>
      </c>
      <c r="O80" s="190">
        <v>142745</v>
      </c>
      <c r="P80" s="190">
        <v>138795</v>
      </c>
      <c r="Q80" s="190">
        <v>143033</v>
      </c>
      <c r="R80" s="190">
        <v>134487</v>
      </c>
      <c r="S80" s="190">
        <v>130952</v>
      </c>
      <c r="T80" s="190">
        <v>138021</v>
      </c>
      <c r="U80" s="190">
        <v>137106</v>
      </c>
      <c r="V80" s="190">
        <v>143772</v>
      </c>
      <c r="W80" s="190">
        <v>113232</v>
      </c>
      <c r="X80" s="190">
        <v>143268</v>
      </c>
      <c r="Y80" s="190">
        <v>132510</v>
      </c>
      <c r="Z80" s="190">
        <v>140134</v>
      </c>
      <c r="AA80" s="190">
        <v>130256</v>
      </c>
      <c r="AB80" s="190">
        <v>125965</v>
      </c>
      <c r="AC80" s="190">
        <v>133045</v>
      </c>
      <c r="AD80" s="190">
        <v>133735</v>
      </c>
      <c r="AE80" s="190">
        <v>137930</v>
      </c>
      <c r="AF80" s="190">
        <v>132883</v>
      </c>
      <c r="AG80" s="190">
        <v>132229</v>
      </c>
      <c r="AH80" s="190">
        <v>4089389</v>
      </c>
    </row>
    <row r="81" spans="3:34" x14ac:dyDescent="0.25">
      <c r="C81" s="187" t="s">
        <v>55</v>
      </c>
      <c r="D81" s="188">
        <v>22430</v>
      </c>
      <c r="E81" s="188">
        <v>21700</v>
      </c>
      <c r="F81" s="188">
        <v>22542</v>
      </c>
      <c r="G81" s="188">
        <v>22491</v>
      </c>
      <c r="H81" s="188">
        <v>21152</v>
      </c>
      <c r="I81" s="188">
        <v>18935</v>
      </c>
      <c r="J81" s="188">
        <v>22415</v>
      </c>
      <c r="K81" s="188">
        <v>21793</v>
      </c>
      <c r="L81" s="188">
        <v>22023</v>
      </c>
      <c r="M81" s="188">
        <v>22354</v>
      </c>
      <c r="N81" s="188">
        <v>22940</v>
      </c>
      <c r="O81" s="188">
        <v>20709</v>
      </c>
      <c r="P81" s="188">
        <v>17850</v>
      </c>
      <c r="Q81" s="188">
        <v>21934</v>
      </c>
      <c r="R81" s="188">
        <v>22200</v>
      </c>
      <c r="S81" s="188">
        <v>22349</v>
      </c>
      <c r="T81" s="188">
        <v>22196</v>
      </c>
      <c r="U81" s="188">
        <v>23062</v>
      </c>
      <c r="V81" s="188">
        <v>21314</v>
      </c>
      <c r="W81" s="188">
        <v>18090</v>
      </c>
      <c r="X81" s="188">
        <v>21580</v>
      </c>
      <c r="Y81" s="188">
        <v>21363</v>
      </c>
      <c r="Z81" s="188">
        <v>22037</v>
      </c>
      <c r="AA81" s="188">
        <v>22172</v>
      </c>
      <c r="AB81" s="188">
        <v>22893</v>
      </c>
      <c r="AC81" s="188">
        <v>21500</v>
      </c>
      <c r="AD81" s="188">
        <v>18467</v>
      </c>
      <c r="AE81" s="188">
        <v>22449</v>
      </c>
      <c r="AF81" s="188">
        <v>21556</v>
      </c>
      <c r="AG81" s="188">
        <v>22131</v>
      </c>
      <c r="AH81" s="188">
        <v>646627</v>
      </c>
    </row>
    <row r="82" spans="3:34" x14ac:dyDescent="0.25">
      <c r="C82" s="187" t="s">
        <v>54</v>
      </c>
      <c r="D82" s="188">
        <v>24982</v>
      </c>
      <c r="E82" s="188">
        <v>24350</v>
      </c>
      <c r="F82" s="188">
        <v>25685</v>
      </c>
      <c r="G82" s="188">
        <v>26387</v>
      </c>
      <c r="H82" s="188">
        <v>22238</v>
      </c>
      <c r="I82" s="188">
        <v>17871</v>
      </c>
      <c r="J82" s="188">
        <v>25018</v>
      </c>
      <c r="K82" s="188">
        <v>24081</v>
      </c>
      <c r="L82" s="188">
        <v>24633</v>
      </c>
      <c r="M82" s="188">
        <v>25380</v>
      </c>
      <c r="N82" s="188">
        <v>26564</v>
      </c>
      <c r="O82" s="188">
        <v>21956</v>
      </c>
      <c r="P82" s="188">
        <v>16610</v>
      </c>
      <c r="Q82" s="188">
        <v>25257</v>
      </c>
      <c r="R82" s="188">
        <v>24738</v>
      </c>
      <c r="S82" s="188">
        <v>25162</v>
      </c>
      <c r="T82" s="188">
        <v>25403</v>
      </c>
      <c r="U82" s="188">
        <v>26505</v>
      </c>
      <c r="V82" s="188">
        <v>22010</v>
      </c>
      <c r="W82" s="188">
        <v>19923</v>
      </c>
      <c r="X82" s="188">
        <v>24384</v>
      </c>
      <c r="Y82" s="188">
        <v>23854</v>
      </c>
      <c r="Z82" s="188">
        <v>25431</v>
      </c>
      <c r="AA82" s="188">
        <v>25817</v>
      </c>
      <c r="AB82" s="188">
        <v>26701</v>
      </c>
      <c r="AC82" s="188">
        <v>22583</v>
      </c>
      <c r="AD82" s="188">
        <v>18014</v>
      </c>
      <c r="AE82" s="188">
        <v>25707</v>
      </c>
      <c r="AF82" s="188">
        <v>23913</v>
      </c>
      <c r="AG82" s="188">
        <v>25720</v>
      </c>
      <c r="AH82" s="188">
        <v>716877</v>
      </c>
    </row>
    <row r="83" spans="3:34" x14ac:dyDescent="0.25">
      <c r="C83" s="189" t="s">
        <v>13</v>
      </c>
      <c r="D83" s="190">
        <v>47412</v>
      </c>
      <c r="E83" s="190">
        <v>46050</v>
      </c>
      <c r="F83" s="190">
        <v>48227</v>
      </c>
      <c r="G83" s="190">
        <v>48878</v>
      </c>
      <c r="H83" s="190">
        <v>43390</v>
      </c>
      <c r="I83" s="190">
        <v>36806</v>
      </c>
      <c r="J83" s="190">
        <v>47433</v>
      </c>
      <c r="K83" s="190">
        <v>45874</v>
      </c>
      <c r="L83" s="190">
        <v>46656</v>
      </c>
      <c r="M83" s="190">
        <v>47734</v>
      </c>
      <c r="N83" s="190">
        <v>49504</v>
      </c>
      <c r="O83" s="190">
        <v>42665</v>
      </c>
      <c r="P83" s="190">
        <v>34460</v>
      </c>
      <c r="Q83" s="190">
        <v>47191</v>
      </c>
      <c r="R83" s="190">
        <v>46938</v>
      </c>
      <c r="S83" s="190">
        <v>47511</v>
      </c>
      <c r="T83" s="190">
        <v>47599</v>
      </c>
      <c r="U83" s="190">
        <v>49567</v>
      </c>
      <c r="V83" s="190">
        <v>43324</v>
      </c>
      <c r="W83" s="190">
        <v>38013</v>
      </c>
      <c r="X83" s="190">
        <v>45964</v>
      </c>
      <c r="Y83" s="190">
        <v>45217</v>
      </c>
      <c r="Z83" s="190">
        <v>47468</v>
      </c>
      <c r="AA83" s="190">
        <v>47989</v>
      </c>
      <c r="AB83" s="190">
        <v>49594</v>
      </c>
      <c r="AC83" s="190">
        <v>44083</v>
      </c>
      <c r="AD83" s="190">
        <v>36481</v>
      </c>
      <c r="AE83" s="190">
        <v>48156</v>
      </c>
      <c r="AF83" s="190">
        <v>45469</v>
      </c>
      <c r="AG83" s="190">
        <v>47851</v>
      </c>
      <c r="AH83" s="190">
        <v>1363504</v>
      </c>
    </row>
    <row r="84" spans="3:34" x14ac:dyDescent="0.25">
      <c r="C84" s="187" t="s">
        <v>53</v>
      </c>
      <c r="D84" s="188">
        <v>29991</v>
      </c>
      <c r="E84" s="188">
        <v>29070</v>
      </c>
      <c r="F84" s="188">
        <v>31053</v>
      </c>
      <c r="G84" s="188">
        <v>31227</v>
      </c>
      <c r="H84" s="188">
        <v>26564</v>
      </c>
      <c r="I84" s="188">
        <v>23740</v>
      </c>
      <c r="J84" s="188">
        <v>29165</v>
      </c>
      <c r="K84" s="188">
        <v>29534</v>
      </c>
      <c r="L84" s="188">
        <v>29011</v>
      </c>
      <c r="M84" s="188">
        <v>31163</v>
      </c>
      <c r="N84" s="188">
        <v>31642</v>
      </c>
      <c r="O84" s="188">
        <v>27861</v>
      </c>
      <c r="P84" s="188">
        <v>22853</v>
      </c>
      <c r="Q84" s="188">
        <v>28779</v>
      </c>
      <c r="R84" s="188">
        <v>31160</v>
      </c>
      <c r="S84" s="188">
        <v>29610</v>
      </c>
      <c r="T84" s="188">
        <v>29949</v>
      </c>
      <c r="U84" s="188">
        <v>31577</v>
      </c>
      <c r="V84" s="188">
        <v>27560</v>
      </c>
      <c r="W84" s="188">
        <v>22681</v>
      </c>
      <c r="X84" s="188">
        <v>27381</v>
      </c>
      <c r="Y84" s="188">
        <v>30481</v>
      </c>
      <c r="Z84" s="188">
        <v>29747</v>
      </c>
      <c r="AA84" s="188">
        <v>30555</v>
      </c>
      <c r="AB84" s="188">
        <v>30680</v>
      </c>
      <c r="AC84" s="188">
        <v>28723</v>
      </c>
      <c r="AD84" s="188">
        <v>24417</v>
      </c>
      <c r="AE84" s="188">
        <v>29116</v>
      </c>
      <c r="AF84" s="188">
        <v>28612</v>
      </c>
      <c r="AG84" s="188">
        <v>29344</v>
      </c>
      <c r="AH84" s="188">
        <v>863246</v>
      </c>
    </row>
    <row r="85" spans="3:34" x14ac:dyDescent="0.25">
      <c r="C85" s="187" t="s">
        <v>52</v>
      </c>
      <c r="D85" s="188">
        <v>29002</v>
      </c>
      <c r="E85" s="188">
        <v>27924</v>
      </c>
      <c r="F85" s="188">
        <v>28859</v>
      </c>
      <c r="G85" s="188">
        <v>28667</v>
      </c>
      <c r="H85" s="188">
        <v>25807</v>
      </c>
      <c r="I85" s="188">
        <v>24008</v>
      </c>
      <c r="J85" s="188">
        <v>28757</v>
      </c>
      <c r="K85" s="188">
        <v>28839</v>
      </c>
      <c r="L85" s="188">
        <v>28073</v>
      </c>
      <c r="M85" s="188">
        <v>30002</v>
      </c>
      <c r="N85" s="188">
        <v>28838</v>
      </c>
      <c r="O85" s="188">
        <v>26105</v>
      </c>
      <c r="P85" s="188">
        <v>23027</v>
      </c>
      <c r="Q85" s="188">
        <v>28451</v>
      </c>
      <c r="R85" s="188">
        <v>29214</v>
      </c>
      <c r="S85" s="188">
        <v>28585</v>
      </c>
      <c r="T85" s="188">
        <v>28761</v>
      </c>
      <c r="U85" s="188">
        <v>29503</v>
      </c>
      <c r="V85" s="188">
        <v>25711</v>
      </c>
      <c r="W85" s="188">
        <v>23484</v>
      </c>
      <c r="X85" s="188">
        <v>27131</v>
      </c>
      <c r="Y85" s="188">
        <v>28241</v>
      </c>
      <c r="Z85" s="188">
        <v>28401</v>
      </c>
      <c r="AA85" s="188">
        <v>28979</v>
      </c>
      <c r="AB85" s="188">
        <v>29068</v>
      </c>
      <c r="AC85" s="188">
        <v>27501</v>
      </c>
      <c r="AD85" s="188">
        <v>23851</v>
      </c>
      <c r="AE85" s="188">
        <v>28952</v>
      </c>
      <c r="AF85" s="188">
        <v>27741</v>
      </c>
      <c r="AG85" s="188">
        <v>28666</v>
      </c>
      <c r="AH85" s="188">
        <v>830148</v>
      </c>
    </row>
    <row r="86" spans="3:34" x14ac:dyDescent="0.25">
      <c r="C86" s="189" t="s">
        <v>13</v>
      </c>
      <c r="D86" s="190">
        <v>58993</v>
      </c>
      <c r="E86" s="190">
        <v>56994</v>
      </c>
      <c r="F86" s="190">
        <v>59912</v>
      </c>
      <c r="G86" s="190">
        <v>59894</v>
      </c>
      <c r="H86" s="190">
        <v>52371</v>
      </c>
      <c r="I86" s="190">
        <v>47748</v>
      </c>
      <c r="J86" s="190">
        <v>57922</v>
      </c>
      <c r="K86" s="190">
        <v>58373</v>
      </c>
      <c r="L86" s="190">
        <v>57084</v>
      </c>
      <c r="M86" s="190">
        <v>61165</v>
      </c>
      <c r="N86" s="190">
        <v>60480</v>
      </c>
      <c r="O86" s="190">
        <v>53966</v>
      </c>
      <c r="P86" s="190">
        <v>45880</v>
      </c>
      <c r="Q86" s="190">
        <v>57230</v>
      </c>
      <c r="R86" s="190">
        <v>60374</v>
      </c>
      <c r="S86" s="190">
        <v>58195</v>
      </c>
      <c r="T86" s="190">
        <v>58710</v>
      </c>
      <c r="U86" s="190">
        <v>61080</v>
      </c>
      <c r="V86" s="190">
        <v>53271</v>
      </c>
      <c r="W86" s="190">
        <v>46165</v>
      </c>
      <c r="X86" s="190">
        <v>54512</v>
      </c>
      <c r="Y86" s="190">
        <v>58722</v>
      </c>
      <c r="Z86" s="190">
        <v>58148</v>
      </c>
      <c r="AA86" s="190">
        <v>59534</v>
      </c>
      <c r="AB86" s="190">
        <v>59748</v>
      </c>
      <c r="AC86" s="190">
        <v>56224</v>
      </c>
      <c r="AD86" s="190">
        <v>48268</v>
      </c>
      <c r="AE86" s="190">
        <v>58068</v>
      </c>
      <c r="AF86" s="190">
        <v>56353</v>
      </c>
      <c r="AG86" s="190">
        <v>58010</v>
      </c>
      <c r="AH86" s="190">
        <v>1693394</v>
      </c>
    </row>
    <row r="87" spans="3:34" x14ac:dyDescent="0.25">
      <c r="C87" s="187" t="s">
        <v>109</v>
      </c>
      <c r="D87" s="188">
        <v>54681</v>
      </c>
      <c r="E87" s="188">
        <v>51658</v>
      </c>
      <c r="F87" s="188">
        <v>53099</v>
      </c>
      <c r="G87" s="188">
        <v>54117</v>
      </c>
      <c r="H87" s="188">
        <v>49712</v>
      </c>
      <c r="I87" s="188">
        <v>41150</v>
      </c>
      <c r="J87" s="188">
        <v>52919</v>
      </c>
      <c r="K87" s="188">
        <v>52727</v>
      </c>
      <c r="L87" s="188">
        <v>55359</v>
      </c>
      <c r="M87" s="188">
        <v>53812</v>
      </c>
      <c r="N87" s="188">
        <v>55323</v>
      </c>
      <c r="O87" s="188">
        <v>49594</v>
      </c>
      <c r="P87" s="188">
        <v>40444</v>
      </c>
      <c r="Q87" s="188">
        <v>53352</v>
      </c>
      <c r="R87" s="188">
        <v>52171</v>
      </c>
      <c r="S87" s="188">
        <v>53377</v>
      </c>
      <c r="T87" s="188">
        <v>54581</v>
      </c>
      <c r="U87" s="188">
        <v>55160</v>
      </c>
      <c r="V87" s="188">
        <v>50718</v>
      </c>
      <c r="W87" s="188">
        <v>42338</v>
      </c>
      <c r="X87" s="188">
        <v>50401</v>
      </c>
      <c r="Y87" s="188">
        <v>53703</v>
      </c>
      <c r="Z87" s="188">
        <v>53835</v>
      </c>
      <c r="AA87" s="188">
        <v>55940</v>
      </c>
      <c r="AB87" s="188">
        <v>55709</v>
      </c>
      <c r="AC87" s="188">
        <v>51366</v>
      </c>
      <c r="AD87" s="188">
        <v>41413</v>
      </c>
      <c r="AE87" s="188">
        <v>54593</v>
      </c>
      <c r="AF87" s="188">
        <v>50646</v>
      </c>
      <c r="AG87" s="188">
        <v>54957</v>
      </c>
      <c r="AH87" s="188">
        <v>1548855</v>
      </c>
    </row>
    <row r="88" spans="3:34" x14ac:dyDescent="0.25">
      <c r="C88" s="187" t="s">
        <v>108</v>
      </c>
      <c r="D88" s="188">
        <v>46498</v>
      </c>
      <c r="E88" s="188">
        <v>47020</v>
      </c>
      <c r="F88" s="188">
        <v>42532</v>
      </c>
      <c r="G88" s="188">
        <v>47013</v>
      </c>
      <c r="H88" s="188">
        <v>47470</v>
      </c>
      <c r="I88" s="188">
        <v>38830</v>
      </c>
      <c r="J88" s="188">
        <v>47379</v>
      </c>
      <c r="K88" s="188">
        <v>47129</v>
      </c>
      <c r="L88" s="188">
        <v>49890</v>
      </c>
      <c r="M88" s="188">
        <v>47818</v>
      </c>
      <c r="N88" s="188">
        <v>47769</v>
      </c>
      <c r="O88" s="188">
        <v>47317</v>
      </c>
      <c r="P88" s="188">
        <v>37329</v>
      </c>
      <c r="Q88" s="188">
        <v>45084</v>
      </c>
      <c r="R88" s="188">
        <v>45671</v>
      </c>
      <c r="S88" s="188">
        <v>47397</v>
      </c>
      <c r="T88" s="188">
        <v>46574</v>
      </c>
      <c r="U88" s="188">
        <v>49219</v>
      </c>
      <c r="V88" s="188">
        <v>49298</v>
      </c>
      <c r="W88" s="188">
        <v>42148</v>
      </c>
      <c r="X88" s="188">
        <v>44632</v>
      </c>
      <c r="Y88" s="188">
        <v>48059</v>
      </c>
      <c r="Z88" s="188">
        <v>48070</v>
      </c>
      <c r="AA88" s="188">
        <v>46947</v>
      </c>
      <c r="AB88" s="188">
        <v>48502</v>
      </c>
      <c r="AC88" s="188">
        <v>49226</v>
      </c>
      <c r="AD88" s="188">
        <v>39948</v>
      </c>
      <c r="AE88" s="188">
        <v>42565</v>
      </c>
      <c r="AF88" s="188">
        <v>46632</v>
      </c>
      <c r="AG88" s="188">
        <v>47515</v>
      </c>
      <c r="AH88" s="188">
        <v>1381481</v>
      </c>
    </row>
    <row r="89" spans="3:34" x14ac:dyDescent="0.25">
      <c r="C89" s="189" t="s">
        <v>13</v>
      </c>
      <c r="D89" s="190">
        <v>101179</v>
      </c>
      <c r="E89" s="190">
        <v>98678</v>
      </c>
      <c r="F89" s="190">
        <v>95631</v>
      </c>
      <c r="G89" s="190">
        <v>101130</v>
      </c>
      <c r="H89" s="190">
        <v>97182</v>
      </c>
      <c r="I89" s="190">
        <v>79980</v>
      </c>
      <c r="J89" s="190">
        <v>100298</v>
      </c>
      <c r="K89" s="190">
        <v>99856</v>
      </c>
      <c r="L89" s="190">
        <v>105249</v>
      </c>
      <c r="M89" s="190">
        <v>101630</v>
      </c>
      <c r="N89" s="190">
        <v>103092</v>
      </c>
      <c r="O89" s="190">
        <v>96911</v>
      </c>
      <c r="P89" s="190">
        <v>77773</v>
      </c>
      <c r="Q89" s="190">
        <v>98436</v>
      </c>
      <c r="R89" s="190">
        <v>97842</v>
      </c>
      <c r="S89" s="190">
        <v>100774</v>
      </c>
      <c r="T89" s="190">
        <v>101155</v>
      </c>
      <c r="U89" s="190">
        <v>104379</v>
      </c>
      <c r="V89" s="190">
        <v>100016</v>
      </c>
      <c r="W89" s="190">
        <v>84486</v>
      </c>
      <c r="X89" s="190">
        <v>95033</v>
      </c>
      <c r="Y89" s="190">
        <v>101762</v>
      </c>
      <c r="Z89" s="190">
        <v>101905</v>
      </c>
      <c r="AA89" s="190">
        <v>102887</v>
      </c>
      <c r="AB89" s="190">
        <v>104211</v>
      </c>
      <c r="AC89" s="190">
        <v>100592</v>
      </c>
      <c r="AD89" s="190">
        <v>81361</v>
      </c>
      <c r="AE89" s="190">
        <v>97158</v>
      </c>
      <c r="AF89" s="190">
        <v>97278</v>
      </c>
      <c r="AG89" s="190">
        <v>102472</v>
      </c>
      <c r="AH89" s="190">
        <v>2930336</v>
      </c>
    </row>
    <row r="90" spans="3:34" x14ac:dyDescent="0.25">
      <c r="C90" s="187" t="s">
        <v>107</v>
      </c>
      <c r="D90" s="188">
        <v>88359</v>
      </c>
      <c r="E90" s="188">
        <v>81531</v>
      </c>
      <c r="F90" s="188">
        <v>89164</v>
      </c>
      <c r="G90" s="188">
        <v>83945</v>
      </c>
      <c r="H90" s="188">
        <v>84405</v>
      </c>
      <c r="I90" s="188">
        <v>82026</v>
      </c>
      <c r="J90" s="188">
        <v>91470</v>
      </c>
      <c r="K90" s="188">
        <v>82626</v>
      </c>
      <c r="L90" s="188">
        <v>84818</v>
      </c>
      <c r="M90" s="188">
        <v>80583</v>
      </c>
      <c r="N90" s="188">
        <v>85270</v>
      </c>
      <c r="O90" s="188">
        <v>83267</v>
      </c>
      <c r="P90" s="188">
        <v>77798</v>
      </c>
      <c r="Q90" s="188">
        <v>86244</v>
      </c>
      <c r="R90" s="188">
        <v>81766</v>
      </c>
      <c r="S90" s="188">
        <v>78095</v>
      </c>
      <c r="T90" s="188">
        <v>78933</v>
      </c>
      <c r="U90" s="188">
        <v>73064</v>
      </c>
      <c r="V90" s="188">
        <v>79870</v>
      </c>
      <c r="W90" s="188">
        <v>75763</v>
      </c>
      <c r="X90" s="188">
        <v>91328</v>
      </c>
      <c r="Y90" s="188">
        <v>66856</v>
      </c>
      <c r="Z90" s="188">
        <v>71500</v>
      </c>
      <c r="AA90" s="188">
        <v>67896</v>
      </c>
      <c r="AB90" s="188">
        <v>73087</v>
      </c>
      <c r="AC90" s="188">
        <v>69642</v>
      </c>
      <c r="AD90" s="188">
        <v>74532</v>
      </c>
      <c r="AE90" s="188">
        <v>81457</v>
      </c>
      <c r="AF90" s="188">
        <v>76818</v>
      </c>
      <c r="AG90" s="188">
        <v>81333</v>
      </c>
      <c r="AH90" s="188">
        <v>2403446</v>
      </c>
    </row>
    <row r="91" spans="3:34" x14ac:dyDescent="0.25">
      <c r="C91" s="187" t="s">
        <v>106</v>
      </c>
      <c r="D91" s="188">
        <v>94055</v>
      </c>
      <c r="E91" s="188">
        <v>91032</v>
      </c>
      <c r="F91" s="188">
        <v>97765</v>
      </c>
      <c r="G91" s="188">
        <v>99050</v>
      </c>
      <c r="H91" s="188">
        <v>95945</v>
      </c>
      <c r="I91" s="188">
        <v>81683</v>
      </c>
      <c r="J91" s="188">
        <v>95529</v>
      </c>
      <c r="K91" s="188">
        <v>92522</v>
      </c>
      <c r="L91" s="188">
        <v>98667</v>
      </c>
      <c r="M91" s="188">
        <v>94157</v>
      </c>
      <c r="N91" s="188">
        <v>98942</v>
      </c>
      <c r="O91" s="188">
        <v>94687</v>
      </c>
      <c r="P91" s="188">
        <v>77351</v>
      </c>
      <c r="Q91" s="188">
        <v>94069</v>
      </c>
      <c r="R91" s="188">
        <v>91490</v>
      </c>
      <c r="S91" s="188">
        <v>92350</v>
      </c>
      <c r="T91" s="188">
        <v>93252</v>
      </c>
      <c r="U91" s="188">
        <v>93690</v>
      </c>
      <c r="V91" s="188">
        <v>92631</v>
      </c>
      <c r="W91" s="188">
        <v>74807</v>
      </c>
      <c r="X91" s="188">
        <v>94707</v>
      </c>
      <c r="Y91" s="188">
        <v>93506</v>
      </c>
      <c r="Z91" s="188">
        <v>94992</v>
      </c>
      <c r="AA91" s="188">
        <v>94136</v>
      </c>
      <c r="AB91" s="188">
        <v>90866</v>
      </c>
      <c r="AC91" s="188">
        <v>92770</v>
      </c>
      <c r="AD91" s="188">
        <v>80358</v>
      </c>
      <c r="AE91" s="188">
        <v>93085</v>
      </c>
      <c r="AF91" s="188">
        <v>88475</v>
      </c>
      <c r="AG91" s="188">
        <v>91863</v>
      </c>
      <c r="AH91" s="188">
        <v>2758432</v>
      </c>
    </row>
    <row r="92" spans="3:34" x14ac:dyDescent="0.25">
      <c r="C92" s="189" t="s">
        <v>13</v>
      </c>
      <c r="D92" s="190">
        <v>182414</v>
      </c>
      <c r="E92" s="190">
        <v>172563</v>
      </c>
      <c r="F92" s="190">
        <v>186929</v>
      </c>
      <c r="G92" s="190">
        <v>182995</v>
      </c>
      <c r="H92" s="190">
        <v>180350</v>
      </c>
      <c r="I92" s="190">
        <v>163709</v>
      </c>
      <c r="J92" s="190">
        <v>186999</v>
      </c>
      <c r="K92" s="190">
        <v>175148</v>
      </c>
      <c r="L92" s="190">
        <v>183485</v>
      </c>
      <c r="M92" s="190">
        <v>174740</v>
      </c>
      <c r="N92" s="190">
        <v>184212</v>
      </c>
      <c r="O92" s="190">
        <v>177954</v>
      </c>
      <c r="P92" s="190">
        <v>155149</v>
      </c>
      <c r="Q92" s="190">
        <v>180313</v>
      </c>
      <c r="R92" s="190">
        <v>173256</v>
      </c>
      <c r="S92" s="190">
        <v>170445</v>
      </c>
      <c r="T92" s="190">
        <v>172185</v>
      </c>
      <c r="U92" s="190">
        <v>166754</v>
      </c>
      <c r="V92" s="190">
        <v>172501</v>
      </c>
      <c r="W92" s="190">
        <v>150570</v>
      </c>
      <c r="X92" s="190">
        <v>186035</v>
      </c>
      <c r="Y92" s="190">
        <v>160362</v>
      </c>
      <c r="Z92" s="190">
        <v>166492</v>
      </c>
      <c r="AA92" s="190">
        <v>162032</v>
      </c>
      <c r="AB92" s="190">
        <v>163953</v>
      </c>
      <c r="AC92" s="190">
        <v>162412</v>
      </c>
      <c r="AD92" s="190">
        <v>154890</v>
      </c>
      <c r="AE92" s="190">
        <v>174542</v>
      </c>
      <c r="AF92" s="190">
        <v>165293</v>
      </c>
      <c r="AG92" s="190">
        <v>173196</v>
      </c>
      <c r="AH92" s="190">
        <v>5161878</v>
      </c>
    </row>
    <row r="93" spans="3:34" x14ac:dyDescent="0.25">
      <c r="C93" s="187" t="s">
        <v>51</v>
      </c>
      <c r="D93" s="188">
        <v>98553</v>
      </c>
      <c r="E93" s="188">
        <v>95760</v>
      </c>
      <c r="F93" s="188">
        <v>98367</v>
      </c>
      <c r="G93" s="188">
        <v>95142</v>
      </c>
      <c r="H93" s="188">
        <v>92623</v>
      </c>
      <c r="I93" s="188">
        <v>76327</v>
      </c>
      <c r="J93" s="188">
        <v>97179</v>
      </c>
      <c r="K93" s="188">
        <v>94741</v>
      </c>
      <c r="L93" s="188">
        <v>96455</v>
      </c>
      <c r="M93" s="188">
        <v>97883</v>
      </c>
      <c r="N93" s="188">
        <v>97917</v>
      </c>
      <c r="O93" s="188">
        <v>92454</v>
      </c>
      <c r="P93" s="188">
        <v>74429</v>
      </c>
      <c r="Q93" s="188">
        <v>96307</v>
      </c>
      <c r="R93" s="188">
        <v>97981</v>
      </c>
      <c r="S93" s="188">
        <v>99391</v>
      </c>
      <c r="T93" s="188">
        <v>99577</v>
      </c>
      <c r="U93" s="188">
        <v>99077</v>
      </c>
      <c r="V93" s="188">
        <v>92240</v>
      </c>
      <c r="W93" s="188">
        <v>78652</v>
      </c>
      <c r="X93" s="188">
        <v>101295</v>
      </c>
      <c r="Y93" s="188">
        <v>97222</v>
      </c>
      <c r="Z93" s="188">
        <v>99073</v>
      </c>
      <c r="AA93" s="188">
        <v>97111</v>
      </c>
      <c r="AB93" s="188">
        <v>97678</v>
      </c>
      <c r="AC93" s="188">
        <v>94734</v>
      </c>
      <c r="AD93" s="188">
        <v>78343</v>
      </c>
      <c r="AE93" s="188">
        <v>97249</v>
      </c>
      <c r="AF93" s="188">
        <v>94468</v>
      </c>
      <c r="AG93" s="188">
        <v>98793</v>
      </c>
      <c r="AH93" s="188">
        <v>2827021</v>
      </c>
    </row>
    <row r="94" spans="3:34" x14ac:dyDescent="0.25">
      <c r="C94" s="187" t="s">
        <v>50</v>
      </c>
      <c r="D94" s="188">
        <v>85089</v>
      </c>
      <c r="E94" s="188">
        <v>85019</v>
      </c>
      <c r="F94" s="188">
        <v>88899</v>
      </c>
      <c r="G94" s="188">
        <v>85452</v>
      </c>
      <c r="H94" s="188">
        <v>78569</v>
      </c>
      <c r="I94" s="188">
        <v>56974</v>
      </c>
      <c r="J94" s="188">
        <v>86266</v>
      </c>
      <c r="K94" s="188">
        <v>85711</v>
      </c>
      <c r="L94" s="188">
        <v>81330</v>
      </c>
      <c r="M94" s="188">
        <v>86604</v>
      </c>
      <c r="N94" s="188">
        <v>86532</v>
      </c>
      <c r="O94" s="188">
        <v>76195</v>
      </c>
      <c r="P94" s="188">
        <v>59427</v>
      </c>
      <c r="Q94" s="188">
        <v>86827</v>
      </c>
      <c r="R94" s="188">
        <v>90061</v>
      </c>
      <c r="S94" s="188">
        <v>89315</v>
      </c>
      <c r="T94" s="188">
        <v>88181</v>
      </c>
      <c r="U94" s="188">
        <v>88300</v>
      </c>
      <c r="V94" s="188">
        <v>85109</v>
      </c>
      <c r="W94" s="188">
        <v>71722</v>
      </c>
      <c r="X94" s="188">
        <v>87096</v>
      </c>
      <c r="Y94" s="188">
        <v>89327</v>
      </c>
      <c r="Z94" s="188">
        <v>84070</v>
      </c>
      <c r="AA94" s="188">
        <v>81775</v>
      </c>
      <c r="AB94" s="188">
        <v>82352</v>
      </c>
      <c r="AC94" s="188">
        <v>72032</v>
      </c>
      <c r="AD94" s="188">
        <v>53368</v>
      </c>
      <c r="AE94" s="188">
        <v>75979</v>
      </c>
      <c r="AF94" s="188">
        <v>77275</v>
      </c>
      <c r="AG94" s="188">
        <v>81756</v>
      </c>
      <c r="AH94" s="188">
        <v>2426612</v>
      </c>
    </row>
    <row r="95" spans="3:34" x14ac:dyDescent="0.25">
      <c r="C95" s="189" t="s">
        <v>13</v>
      </c>
      <c r="D95" s="190">
        <v>183642</v>
      </c>
      <c r="E95" s="190">
        <v>180779</v>
      </c>
      <c r="F95" s="190">
        <v>187266</v>
      </c>
      <c r="G95" s="190">
        <v>180594</v>
      </c>
      <c r="H95" s="190">
        <v>171192</v>
      </c>
      <c r="I95" s="190">
        <v>133301</v>
      </c>
      <c r="J95" s="190">
        <v>183445</v>
      </c>
      <c r="K95" s="190">
        <v>180452</v>
      </c>
      <c r="L95" s="190">
        <v>177785</v>
      </c>
      <c r="M95" s="190">
        <v>184487</v>
      </c>
      <c r="N95" s="190">
        <v>184449</v>
      </c>
      <c r="O95" s="190">
        <v>168649</v>
      </c>
      <c r="P95" s="190">
        <v>133856</v>
      </c>
      <c r="Q95" s="190">
        <v>183134</v>
      </c>
      <c r="R95" s="190">
        <v>188042</v>
      </c>
      <c r="S95" s="190">
        <v>188706</v>
      </c>
      <c r="T95" s="190">
        <v>187758</v>
      </c>
      <c r="U95" s="190">
        <v>187377</v>
      </c>
      <c r="V95" s="190">
        <v>177349</v>
      </c>
      <c r="W95" s="190">
        <v>150374</v>
      </c>
      <c r="X95" s="190">
        <v>188391</v>
      </c>
      <c r="Y95" s="190">
        <v>186549</v>
      </c>
      <c r="Z95" s="190">
        <v>183143</v>
      </c>
      <c r="AA95" s="190">
        <v>178886</v>
      </c>
      <c r="AB95" s="190">
        <v>180030</v>
      </c>
      <c r="AC95" s="190">
        <v>166766</v>
      </c>
      <c r="AD95" s="190">
        <v>131711</v>
      </c>
      <c r="AE95" s="190">
        <v>173228</v>
      </c>
      <c r="AF95" s="190">
        <v>171743</v>
      </c>
      <c r="AG95" s="190">
        <v>180549</v>
      </c>
      <c r="AH95" s="190">
        <v>5253633</v>
      </c>
    </row>
    <row r="96" spans="3:34" x14ac:dyDescent="0.25">
      <c r="C96" s="187" t="s">
        <v>49</v>
      </c>
      <c r="D96" s="188">
        <v>29747</v>
      </c>
      <c r="E96" s="188">
        <v>29493</v>
      </c>
      <c r="F96" s="188">
        <v>30944</v>
      </c>
      <c r="G96" s="188">
        <v>36796</v>
      </c>
      <c r="H96" s="188">
        <v>40037</v>
      </c>
      <c r="I96" s="188">
        <v>26165</v>
      </c>
      <c r="J96" s="188">
        <v>30868</v>
      </c>
      <c r="K96" s="188">
        <v>29007</v>
      </c>
      <c r="L96" s="188">
        <v>29080</v>
      </c>
      <c r="M96" s="188">
        <v>29423</v>
      </c>
      <c r="N96" s="188">
        <v>35833</v>
      </c>
      <c r="O96" s="188">
        <v>37235</v>
      </c>
      <c r="P96" s="188">
        <v>26165</v>
      </c>
      <c r="Q96" s="188">
        <v>27162</v>
      </c>
      <c r="R96" s="188">
        <v>28554</v>
      </c>
      <c r="S96" s="188">
        <v>28578</v>
      </c>
      <c r="T96" s="188">
        <v>27489</v>
      </c>
      <c r="U96" s="188">
        <v>33742</v>
      </c>
      <c r="V96" s="188">
        <v>37016</v>
      </c>
      <c r="W96" s="188">
        <v>25574</v>
      </c>
      <c r="X96" s="188">
        <v>27773</v>
      </c>
      <c r="Y96" s="188">
        <v>27808</v>
      </c>
      <c r="Z96" s="188">
        <v>26371</v>
      </c>
      <c r="AA96" s="188">
        <v>28300</v>
      </c>
      <c r="AB96" s="188">
        <v>32586</v>
      </c>
      <c r="AC96" s="188">
        <v>34650</v>
      </c>
      <c r="AD96" s="188">
        <v>26748</v>
      </c>
      <c r="AE96" s="188">
        <v>27585</v>
      </c>
      <c r="AF96" s="188">
        <v>27463</v>
      </c>
      <c r="AG96" s="188">
        <v>28386</v>
      </c>
      <c r="AH96" s="188">
        <v>906578</v>
      </c>
    </row>
    <row r="97" spans="3:34" x14ac:dyDescent="0.25">
      <c r="C97" s="187" t="s">
        <v>48</v>
      </c>
      <c r="D97" s="188">
        <v>28595</v>
      </c>
      <c r="E97" s="188">
        <v>28095</v>
      </c>
      <c r="F97" s="188">
        <v>28542</v>
      </c>
      <c r="G97" s="188">
        <v>29572</v>
      </c>
      <c r="H97" s="188">
        <v>30621</v>
      </c>
      <c r="I97" s="188">
        <v>38287</v>
      </c>
      <c r="J97" s="188">
        <v>31803</v>
      </c>
      <c r="K97" s="188">
        <v>27925</v>
      </c>
      <c r="L97" s="188">
        <v>28045</v>
      </c>
      <c r="M97" s="188">
        <v>28476</v>
      </c>
      <c r="N97" s="188">
        <v>30084</v>
      </c>
      <c r="O97" s="188">
        <v>28961</v>
      </c>
      <c r="P97" s="188">
        <v>38287</v>
      </c>
      <c r="Q97" s="188">
        <v>31456</v>
      </c>
      <c r="R97" s="188">
        <v>28146</v>
      </c>
      <c r="S97" s="188">
        <v>27746</v>
      </c>
      <c r="T97" s="188">
        <v>27795</v>
      </c>
      <c r="U97" s="188">
        <v>28536</v>
      </c>
      <c r="V97" s="188">
        <v>29219</v>
      </c>
      <c r="W97" s="188">
        <v>38313</v>
      </c>
      <c r="X97" s="188">
        <v>30071</v>
      </c>
      <c r="Y97" s="188">
        <v>26830</v>
      </c>
      <c r="Z97" s="188">
        <v>25276</v>
      </c>
      <c r="AA97" s="188">
        <v>27072</v>
      </c>
      <c r="AB97" s="188">
        <v>28030</v>
      </c>
      <c r="AC97" s="188">
        <v>27047</v>
      </c>
      <c r="AD97" s="188">
        <v>38247</v>
      </c>
      <c r="AE97" s="188">
        <v>30007</v>
      </c>
      <c r="AF97" s="188">
        <v>24108</v>
      </c>
      <c r="AG97" s="188">
        <v>27289</v>
      </c>
      <c r="AH97" s="188">
        <v>892481</v>
      </c>
    </row>
    <row r="98" spans="3:34" x14ac:dyDescent="0.25">
      <c r="C98" s="189" t="s">
        <v>13</v>
      </c>
      <c r="D98" s="190">
        <v>58342</v>
      </c>
      <c r="E98" s="190">
        <v>57588</v>
      </c>
      <c r="F98" s="190">
        <v>59486</v>
      </c>
      <c r="G98" s="190">
        <v>66368</v>
      </c>
      <c r="H98" s="190">
        <v>70658</v>
      </c>
      <c r="I98" s="190">
        <v>64452</v>
      </c>
      <c r="J98" s="190">
        <v>62671</v>
      </c>
      <c r="K98" s="190">
        <v>56932</v>
      </c>
      <c r="L98" s="190">
        <v>57125</v>
      </c>
      <c r="M98" s="190">
        <v>57899</v>
      </c>
      <c r="N98" s="190">
        <v>65917</v>
      </c>
      <c r="O98" s="190">
        <v>66196</v>
      </c>
      <c r="P98" s="190">
        <v>64452</v>
      </c>
      <c r="Q98" s="190">
        <v>58618</v>
      </c>
      <c r="R98" s="190">
        <v>56700</v>
      </c>
      <c r="S98" s="190">
        <v>56324</v>
      </c>
      <c r="T98" s="190">
        <v>55284</v>
      </c>
      <c r="U98" s="190">
        <v>62278</v>
      </c>
      <c r="V98" s="190">
        <v>66235</v>
      </c>
      <c r="W98" s="190">
        <v>63887</v>
      </c>
      <c r="X98" s="190">
        <v>57844</v>
      </c>
      <c r="Y98" s="190">
        <v>54638</v>
      </c>
      <c r="Z98" s="190">
        <v>51647</v>
      </c>
      <c r="AA98" s="190">
        <v>55372</v>
      </c>
      <c r="AB98" s="190">
        <v>60616</v>
      </c>
      <c r="AC98" s="190">
        <v>61697</v>
      </c>
      <c r="AD98" s="190">
        <v>64995</v>
      </c>
      <c r="AE98" s="190">
        <v>57592</v>
      </c>
      <c r="AF98" s="190">
        <v>51571</v>
      </c>
      <c r="AG98" s="190">
        <v>55675</v>
      </c>
      <c r="AH98" s="190">
        <v>1799059</v>
      </c>
    </row>
    <row r="99" spans="3:34" x14ac:dyDescent="0.25">
      <c r="C99" s="187" t="s">
        <v>47</v>
      </c>
      <c r="D99" s="188">
        <v>71609</v>
      </c>
      <c r="E99" s="188">
        <v>62491</v>
      </c>
      <c r="F99" s="188">
        <v>68162</v>
      </c>
      <c r="G99" s="188">
        <v>63582</v>
      </c>
      <c r="H99" s="188">
        <v>62435</v>
      </c>
      <c r="I99" s="188">
        <v>69137</v>
      </c>
      <c r="J99" s="188">
        <v>67751</v>
      </c>
      <c r="K99" s="188">
        <v>64920</v>
      </c>
      <c r="L99" s="188">
        <v>68122</v>
      </c>
      <c r="M99" s="188">
        <v>66416</v>
      </c>
      <c r="N99" s="188">
        <v>63163</v>
      </c>
      <c r="O99" s="188">
        <v>60755</v>
      </c>
      <c r="P99" s="188">
        <v>69105</v>
      </c>
      <c r="Q99" s="188">
        <v>66915</v>
      </c>
      <c r="R99" s="188">
        <v>66859</v>
      </c>
      <c r="S99" s="188">
        <v>66881</v>
      </c>
      <c r="T99" s="188">
        <v>65680</v>
      </c>
      <c r="U99" s="188">
        <v>62221</v>
      </c>
      <c r="V99" s="188">
        <v>61600</v>
      </c>
      <c r="W99" s="188">
        <v>69127</v>
      </c>
      <c r="X99" s="188">
        <v>61330</v>
      </c>
      <c r="Y99" s="188">
        <v>71022</v>
      </c>
      <c r="Z99" s="188">
        <v>63193</v>
      </c>
      <c r="AA99" s="188">
        <v>63763</v>
      </c>
      <c r="AB99" s="188">
        <v>62988</v>
      </c>
      <c r="AC99" s="188">
        <v>61600</v>
      </c>
      <c r="AD99" s="188">
        <v>69127</v>
      </c>
      <c r="AE99" s="188">
        <v>65331</v>
      </c>
      <c r="AF99" s="188">
        <v>68606</v>
      </c>
      <c r="AG99" s="188">
        <v>65171</v>
      </c>
      <c r="AH99" s="188">
        <v>1969062</v>
      </c>
    </row>
    <row r="100" spans="3:34" x14ac:dyDescent="0.25">
      <c r="C100" s="187" t="s">
        <v>46</v>
      </c>
      <c r="D100" s="188">
        <v>111145</v>
      </c>
      <c r="E100" s="188">
        <v>106200</v>
      </c>
      <c r="F100" s="188">
        <v>112555</v>
      </c>
      <c r="G100" s="188">
        <v>105053</v>
      </c>
      <c r="H100" s="188">
        <v>110454</v>
      </c>
      <c r="I100" s="188">
        <v>105136</v>
      </c>
      <c r="J100" s="188">
        <v>112794</v>
      </c>
      <c r="K100" s="188">
        <v>108271</v>
      </c>
      <c r="L100" s="188">
        <v>105376</v>
      </c>
      <c r="M100" s="188">
        <v>105889</v>
      </c>
      <c r="N100" s="188">
        <v>107703</v>
      </c>
      <c r="O100" s="188">
        <v>106160</v>
      </c>
      <c r="P100" s="188">
        <v>101997</v>
      </c>
      <c r="Q100" s="188">
        <v>111627</v>
      </c>
      <c r="R100" s="188">
        <v>106628</v>
      </c>
      <c r="S100" s="188">
        <v>107244</v>
      </c>
      <c r="T100" s="188">
        <v>104801</v>
      </c>
      <c r="U100" s="188">
        <v>103404</v>
      </c>
      <c r="V100" s="188">
        <v>104255</v>
      </c>
      <c r="W100" s="188">
        <v>103572</v>
      </c>
      <c r="X100" s="188">
        <v>114165</v>
      </c>
      <c r="Y100" s="188">
        <v>100905</v>
      </c>
      <c r="Z100" s="188">
        <v>95922</v>
      </c>
      <c r="AA100" s="188">
        <v>100567</v>
      </c>
      <c r="AB100" s="188">
        <v>101856</v>
      </c>
      <c r="AC100" s="188">
        <v>106956</v>
      </c>
      <c r="AD100" s="188">
        <v>103572</v>
      </c>
      <c r="AE100" s="188">
        <v>112862</v>
      </c>
      <c r="AF100" s="188">
        <v>106740</v>
      </c>
      <c r="AG100" s="188">
        <v>103689</v>
      </c>
      <c r="AH100" s="188">
        <v>3187498</v>
      </c>
    </row>
    <row r="101" spans="3:34" x14ac:dyDescent="0.25">
      <c r="C101" s="189" t="s">
        <v>13</v>
      </c>
      <c r="D101" s="190">
        <v>182754</v>
      </c>
      <c r="E101" s="190">
        <v>168691</v>
      </c>
      <c r="F101" s="190">
        <v>180717</v>
      </c>
      <c r="G101" s="190">
        <v>168635</v>
      </c>
      <c r="H101" s="190">
        <v>172889</v>
      </c>
      <c r="I101" s="190">
        <v>174273</v>
      </c>
      <c r="J101" s="190">
        <v>180545</v>
      </c>
      <c r="K101" s="190">
        <v>173191</v>
      </c>
      <c r="L101" s="190">
        <v>173498</v>
      </c>
      <c r="M101" s="190">
        <v>172305</v>
      </c>
      <c r="N101" s="190">
        <v>170866</v>
      </c>
      <c r="O101" s="190">
        <v>166915</v>
      </c>
      <c r="P101" s="190">
        <v>171102</v>
      </c>
      <c r="Q101" s="190">
        <v>178542</v>
      </c>
      <c r="R101" s="190">
        <v>173487</v>
      </c>
      <c r="S101" s="190">
        <v>174125</v>
      </c>
      <c r="T101" s="190">
        <v>170481</v>
      </c>
      <c r="U101" s="190">
        <v>165625</v>
      </c>
      <c r="V101" s="190">
        <v>165855</v>
      </c>
      <c r="W101" s="190">
        <v>172699</v>
      </c>
      <c r="X101" s="190">
        <v>175495</v>
      </c>
      <c r="Y101" s="190">
        <v>171927</v>
      </c>
      <c r="Z101" s="190">
        <v>159115</v>
      </c>
      <c r="AA101" s="190">
        <v>164330</v>
      </c>
      <c r="AB101" s="190">
        <v>164844</v>
      </c>
      <c r="AC101" s="190">
        <v>168556</v>
      </c>
      <c r="AD101" s="190">
        <v>172699</v>
      </c>
      <c r="AE101" s="190">
        <v>178193</v>
      </c>
      <c r="AF101" s="190">
        <v>175346</v>
      </c>
      <c r="AG101" s="190">
        <v>168860</v>
      </c>
      <c r="AH101" s="190">
        <v>5156560</v>
      </c>
    </row>
    <row r="102" spans="3:34" x14ac:dyDescent="0.25">
      <c r="C102" s="187" t="s">
        <v>105</v>
      </c>
      <c r="D102" s="188">
        <v>123780</v>
      </c>
      <c r="E102" s="188">
        <v>124222</v>
      </c>
      <c r="F102" s="188">
        <v>125331</v>
      </c>
      <c r="G102" s="188">
        <v>126367</v>
      </c>
      <c r="H102" s="188">
        <v>119309</v>
      </c>
      <c r="I102" s="188">
        <v>109540</v>
      </c>
      <c r="J102" s="188">
        <v>127954</v>
      </c>
      <c r="K102" s="188">
        <v>125750</v>
      </c>
      <c r="L102" s="188">
        <v>128114</v>
      </c>
      <c r="M102" s="188">
        <v>125602</v>
      </c>
      <c r="N102" s="188">
        <v>127326</v>
      </c>
      <c r="O102" s="188">
        <v>123941</v>
      </c>
      <c r="P102" s="188">
        <v>113236</v>
      </c>
      <c r="Q102" s="188">
        <v>123897</v>
      </c>
      <c r="R102" s="188">
        <v>125243</v>
      </c>
      <c r="S102" s="188">
        <v>124556</v>
      </c>
      <c r="T102" s="188">
        <v>123407</v>
      </c>
      <c r="U102" s="188">
        <v>122404</v>
      </c>
      <c r="V102" s="188">
        <v>124746</v>
      </c>
      <c r="W102" s="188">
        <v>116439</v>
      </c>
      <c r="X102" s="188">
        <v>128221</v>
      </c>
      <c r="Y102" s="188">
        <v>123378</v>
      </c>
      <c r="Z102" s="188">
        <v>126394</v>
      </c>
      <c r="AA102" s="188">
        <v>125577</v>
      </c>
      <c r="AB102" s="188">
        <v>124217</v>
      </c>
      <c r="AC102" s="188">
        <v>123638</v>
      </c>
      <c r="AD102" s="188">
        <v>112092</v>
      </c>
      <c r="AE102" s="188">
        <v>123652</v>
      </c>
      <c r="AF102" s="188">
        <v>113729</v>
      </c>
      <c r="AG102" s="188">
        <v>122923</v>
      </c>
      <c r="AH102" s="188">
        <v>3684985</v>
      </c>
    </row>
    <row r="103" spans="3:34" x14ac:dyDescent="0.25">
      <c r="C103" s="187" t="s">
        <v>104</v>
      </c>
      <c r="D103" s="188">
        <v>114664</v>
      </c>
      <c r="E103" s="188">
        <v>110468</v>
      </c>
      <c r="F103" s="188">
        <v>111449</v>
      </c>
      <c r="G103" s="188">
        <v>117816</v>
      </c>
      <c r="H103" s="188">
        <v>114144</v>
      </c>
      <c r="I103" s="188">
        <v>103318</v>
      </c>
      <c r="J103" s="188">
        <v>113591</v>
      </c>
      <c r="K103" s="188">
        <v>114454</v>
      </c>
      <c r="L103" s="188">
        <v>114604</v>
      </c>
      <c r="M103" s="188">
        <v>112829</v>
      </c>
      <c r="N103" s="188">
        <v>112843</v>
      </c>
      <c r="O103" s="188">
        <v>111353</v>
      </c>
      <c r="P103" s="188">
        <v>99558</v>
      </c>
      <c r="Q103" s="188">
        <v>115135</v>
      </c>
      <c r="R103" s="188">
        <v>108862</v>
      </c>
      <c r="S103" s="188">
        <v>114042</v>
      </c>
      <c r="T103" s="188">
        <v>112687</v>
      </c>
      <c r="U103" s="188">
        <v>114035</v>
      </c>
      <c r="V103" s="188">
        <v>110807</v>
      </c>
      <c r="W103" s="188">
        <v>99071</v>
      </c>
      <c r="X103" s="188">
        <v>108570</v>
      </c>
      <c r="Y103" s="188">
        <v>106943</v>
      </c>
      <c r="Z103" s="188">
        <v>112524</v>
      </c>
      <c r="AA103" s="188">
        <v>110482</v>
      </c>
      <c r="AB103" s="188">
        <v>116110</v>
      </c>
      <c r="AC103" s="188">
        <v>109775</v>
      </c>
      <c r="AD103" s="188">
        <v>98486</v>
      </c>
      <c r="AE103" s="188">
        <v>111123</v>
      </c>
      <c r="AF103" s="188">
        <v>106490</v>
      </c>
      <c r="AG103" s="188">
        <v>113614</v>
      </c>
      <c r="AH103" s="188">
        <v>3319847</v>
      </c>
    </row>
    <row r="104" spans="3:34" x14ac:dyDescent="0.25">
      <c r="C104" s="189" t="s">
        <v>13</v>
      </c>
      <c r="D104" s="190">
        <v>238444</v>
      </c>
      <c r="E104" s="190">
        <v>234690</v>
      </c>
      <c r="F104" s="190">
        <v>236780</v>
      </c>
      <c r="G104" s="190">
        <v>244183</v>
      </c>
      <c r="H104" s="190">
        <v>233453</v>
      </c>
      <c r="I104" s="190">
        <v>212858</v>
      </c>
      <c r="J104" s="190">
        <v>241545</v>
      </c>
      <c r="K104" s="190">
        <v>240204</v>
      </c>
      <c r="L104" s="190">
        <v>242718</v>
      </c>
      <c r="M104" s="190">
        <v>238431</v>
      </c>
      <c r="N104" s="190">
        <v>240169</v>
      </c>
      <c r="O104" s="190">
        <v>235294</v>
      </c>
      <c r="P104" s="190">
        <v>212794</v>
      </c>
      <c r="Q104" s="190">
        <v>239032</v>
      </c>
      <c r="R104" s="190">
        <v>234105</v>
      </c>
      <c r="S104" s="190">
        <v>238598</v>
      </c>
      <c r="T104" s="190">
        <v>236094</v>
      </c>
      <c r="U104" s="190">
        <v>236439</v>
      </c>
      <c r="V104" s="190">
        <v>235553</v>
      </c>
      <c r="W104" s="190">
        <v>215510</v>
      </c>
      <c r="X104" s="190">
        <v>236791</v>
      </c>
      <c r="Y104" s="190">
        <v>230321</v>
      </c>
      <c r="Z104" s="190">
        <v>238918</v>
      </c>
      <c r="AA104" s="190">
        <v>236059</v>
      </c>
      <c r="AB104" s="190">
        <v>240327</v>
      </c>
      <c r="AC104" s="190">
        <v>233413</v>
      </c>
      <c r="AD104" s="190">
        <v>210578</v>
      </c>
      <c r="AE104" s="190">
        <v>234775</v>
      </c>
      <c r="AF104" s="190">
        <v>220219</v>
      </c>
      <c r="AG104" s="190">
        <v>236537</v>
      </c>
      <c r="AH104" s="190">
        <v>7004832</v>
      </c>
    </row>
    <row r="105" spans="3:34" x14ac:dyDescent="0.25">
      <c r="C105" s="187" t="s">
        <v>45</v>
      </c>
      <c r="D105" s="188">
        <v>37723</v>
      </c>
      <c r="E105" s="188">
        <v>36288</v>
      </c>
      <c r="F105" s="188">
        <v>36000</v>
      </c>
      <c r="G105" s="188">
        <v>36654</v>
      </c>
      <c r="H105" s="188">
        <v>38454</v>
      </c>
      <c r="I105" s="188">
        <v>32628</v>
      </c>
      <c r="J105" s="188">
        <v>38930</v>
      </c>
      <c r="K105" s="188">
        <v>37801</v>
      </c>
      <c r="L105" s="188">
        <v>36383</v>
      </c>
      <c r="M105" s="188">
        <v>38928</v>
      </c>
      <c r="N105" s="188">
        <v>39715</v>
      </c>
      <c r="O105" s="188">
        <v>36752</v>
      </c>
      <c r="P105" s="188">
        <v>28950</v>
      </c>
      <c r="Q105" s="188">
        <v>38941</v>
      </c>
      <c r="R105" s="188">
        <v>37369</v>
      </c>
      <c r="S105" s="188">
        <v>37639</v>
      </c>
      <c r="T105" s="188">
        <v>38685</v>
      </c>
      <c r="U105" s="188">
        <v>40052</v>
      </c>
      <c r="V105" s="188">
        <v>36358</v>
      </c>
      <c r="W105" s="188">
        <v>28127</v>
      </c>
      <c r="X105" s="188">
        <v>37092</v>
      </c>
      <c r="Y105" s="188">
        <v>37334</v>
      </c>
      <c r="Z105" s="188">
        <v>37043</v>
      </c>
      <c r="AA105" s="188">
        <v>38165</v>
      </c>
      <c r="AB105" s="188">
        <v>40217</v>
      </c>
      <c r="AC105" s="188">
        <v>36738</v>
      </c>
      <c r="AD105" s="188">
        <v>32572</v>
      </c>
      <c r="AE105" s="188">
        <v>38202</v>
      </c>
      <c r="AF105" s="188">
        <v>36751</v>
      </c>
      <c r="AG105" s="188">
        <v>38938</v>
      </c>
      <c r="AH105" s="188">
        <v>1105429</v>
      </c>
    </row>
    <row r="106" spans="3:34" x14ac:dyDescent="0.25">
      <c r="C106" s="187" t="s">
        <v>44</v>
      </c>
      <c r="D106" s="188">
        <v>54960</v>
      </c>
      <c r="E106" s="188">
        <v>54432</v>
      </c>
      <c r="F106" s="188">
        <v>55292</v>
      </c>
      <c r="G106" s="188">
        <v>50092</v>
      </c>
      <c r="H106" s="188">
        <v>54446</v>
      </c>
      <c r="I106" s="188">
        <v>49311</v>
      </c>
      <c r="J106" s="188">
        <v>54808</v>
      </c>
      <c r="K106" s="188">
        <v>50612</v>
      </c>
      <c r="L106" s="188">
        <v>54561</v>
      </c>
      <c r="M106" s="188">
        <v>54809</v>
      </c>
      <c r="N106" s="188">
        <v>53327</v>
      </c>
      <c r="O106" s="188">
        <v>53328</v>
      </c>
      <c r="P106" s="188">
        <v>47818</v>
      </c>
      <c r="Q106" s="188">
        <v>52900</v>
      </c>
      <c r="R106" s="188">
        <v>52773</v>
      </c>
      <c r="S106" s="188">
        <v>53415</v>
      </c>
      <c r="T106" s="188">
        <v>55082</v>
      </c>
      <c r="U106" s="188">
        <v>50603</v>
      </c>
      <c r="V106" s="188">
        <v>54033</v>
      </c>
      <c r="W106" s="188">
        <v>52081</v>
      </c>
      <c r="X106" s="188">
        <v>52452</v>
      </c>
      <c r="Y106" s="188">
        <v>53569</v>
      </c>
      <c r="Z106" s="188">
        <v>53708</v>
      </c>
      <c r="AA106" s="188">
        <v>52590</v>
      </c>
      <c r="AB106" s="188">
        <v>50773</v>
      </c>
      <c r="AC106" s="188">
        <v>54026</v>
      </c>
      <c r="AD106" s="188">
        <v>49400</v>
      </c>
      <c r="AE106" s="188">
        <v>52570</v>
      </c>
      <c r="AF106" s="188">
        <v>48524</v>
      </c>
      <c r="AG106" s="188">
        <v>52741</v>
      </c>
      <c r="AH106" s="188">
        <v>1579036</v>
      </c>
    </row>
    <row r="107" spans="3:34" x14ac:dyDescent="0.25">
      <c r="C107" s="189" t="s">
        <v>13</v>
      </c>
      <c r="D107" s="190">
        <v>92683</v>
      </c>
      <c r="E107" s="190">
        <v>90720</v>
      </c>
      <c r="F107" s="190">
        <v>91292</v>
      </c>
      <c r="G107" s="190">
        <v>86746</v>
      </c>
      <c r="H107" s="190">
        <v>92900</v>
      </c>
      <c r="I107" s="190">
        <v>81939</v>
      </c>
      <c r="J107" s="190">
        <v>93738</v>
      </c>
      <c r="K107" s="190">
        <v>88413</v>
      </c>
      <c r="L107" s="190">
        <v>90944</v>
      </c>
      <c r="M107" s="190">
        <v>93737</v>
      </c>
      <c r="N107" s="190">
        <v>93042</v>
      </c>
      <c r="O107" s="190">
        <v>90080</v>
      </c>
      <c r="P107" s="190">
        <v>76768</v>
      </c>
      <c r="Q107" s="190">
        <v>91841</v>
      </c>
      <c r="R107" s="190">
        <v>90142</v>
      </c>
      <c r="S107" s="190">
        <v>91054</v>
      </c>
      <c r="T107" s="190">
        <v>93767</v>
      </c>
      <c r="U107" s="190">
        <v>90655</v>
      </c>
      <c r="V107" s="190">
        <v>90391</v>
      </c>
      <c r="W107" s="190">
        <v>80208</v>
      </c>
      <c r="X107" s="190">
        <v>89544</v>
      </c>
      <c r="Y107" s="190">
        <v>90903</v>
      </c>
      <c r="Z107" s="190">
        <v>90751</v>
      </c>
      <c r="AA107" s="190">
        <v>90755</v>
      </c>
      <c r="AB107" s="190">
        <v>90990</v>
      </c>
      <c r="AC107" s="190">
        <v>90764</v>
      </c>
      <c r="AD107" s="190">
        <v>81972</v>
      </c>
      <c r="AE107" s="190">
        <v>90772</v>
      </c>
      <c r="AF107" s="190">
        <v>85275</v>
      </c>
      <c r="AG107" s="190">
        <v>91679</v>
      </c>
      <c r="AH107" s="190">
        <v>2684465</v>
      </c>
    </row>
    <row r="108" spans="3:34" x14ac:dyDescent="0.25">
      <c r="C108" s="187" t="s">
        <v>103</v>
      </c>
      <c r="D108" s="188">
        <v>72758</v>
      </c>
      <c r="E108" s="188">
        <v>73304</v>
      </c>
      <c r="F108" s="188">
        <v>75996</v>
      </c>
      <c r="G108" s="188">
        <v>77031</v>
      </c>
      <c r="H108" s="188">
        <v>75794</v>
      </c>
      <c r="I108" s="188">
        <v>78025</v>
      </c>
      <c r="J108" s="188">
        <v>81640</v>
      </c>
      <c r="K108" s="188">
        <v>74644</v>
      </c>
      <c r="L108" s="188">
        <v>74147</v>
      </c>
      <c r="M108" s="188">
        <v>75623</v>
      </c>
      <c r="N108" s="188">
        <v>78621</v>
      </c>
      <c r="O108" s="188">
        <v>76672</v>
      </c>
      <c r="P108" s="188">
        <v>76686</v>
      </c>
      <c r="Q108" s="188">
        <v>80370</v>
      </c>
      <c r="R108" s="188">
        <v>73853</v>
      </c>
      <c r="S108" s="188">
        <v>74564</v>
      </c>
      <c r="T108" s="188">
        <v>75054</v>
      </c>
      <c r="U108" s="188">
        <v>77223</v>
      </c>
      <c r="V108" s="188">
        <v>74587</v>
      </c>
      <c r="W108" s="188">
        <v>73926</v>
      </c>
      <c r="X108" s="188">
        <v>78870</v>
      </c>
      <c r="Y108" s="188">
        <v>72854</v>
      </c>
      <c r="Z108" s="188">
        <v>71469</v>
      </c>
      <c r="AA108" s="188">
        <v>73184</v>
      </c>
      <c r="AB108" s="188">
        <v>75135</v>
      </c>
      <c r="AC108" s="188">
        <v>73580</v>
      </c>
      <c r="AD108" s="188">
        <v>76171</v>
      </c>
      <c r="AE108" s="188">
        <v>76950</v>
      </c>
      <c r="AF108" s="188">
        <v>71301</v>
      </c>
      <c r="AG108" s="188">
        <v>73527</v>
      </c>
      <c r="AH108" s="188">
        <v>2263559</v>
      </c>
    </row>
    <row r="109" spans="3:34" x14ac:dyDescent="0.25">
      <c r="C109" s="187" t="s">
        <v>102</v>
      </c>
      <c r="D109" s="188">
        <v>76341</v>
      </c>
      <c r="E109" s="188">
        <v>75709</v>
      </c>
      <c r="F109" s="188">
        <v>80940</v>
      </c>
      <c r="G109" s="188">
        <v>86481</v>
      </c>
      <c r="H109" s="188">
        <v>84199</v>
      </c>
      <c r="I109" s="188">
        <v>69866</v>
      </c>
      <c r="J109" s="188">
        <v>78117</v>
      </c>
      <c r="K109" s="188">
        <v>76781</v>
      </c>
      <c r="L109" s="188">
        <v>76915</v>
      </c>
      <c r="M109" s="188">
        <v>78966</v>
      </c>
      <c r="N109" s="188">
        <v>86265</v>
      </c>
      <c r="O109" s="188">
        <v>84099</v>
      </c>
      <c r="P109" s="188">
        <v>68188</v>
      </c>
      <c r="Q109" s="188">
        <v>76392</v>
      </c>
      <c r="R109" s="188">
        <v>76106</v>
      </c>
      <c r="S109" s="188">
        <v>77237</v>
      </c>
      <c r="T109" s="188">
        <v>78950</v>
      </c>
      <c r="U109" s="188">
        <v>85921</v>
      </c>
      <c r="V109" s="188">
        <v>82389</v>
      </c>
      <c r="W109" s="188">
        <v>67567</v>
      </c>
      <c r="X109" s="188">
        <v>74215</v>
      </c>
      <c r="Y109" s="188">
        <v>75362</v>
      </c>
      <c r="Z109" s="188">
        <v>74660</v>
      </c>
      <c r="AA109" s="188">
        <v>76110</v>
      </c>
      <c r="AB109" s="188">
        <v>85049</v>
      </c>
      <c r="AC109" s="188">
        <v>82442</v>
      </c>
      <c r="AD109" s="188">
        <v>68213</v>
      </c>
      <c r="AE109" s="188">
        <v>75764</v>
      </c>
      <c r="AF109" s="188">
        <v>72317</v>
      </c>
      <c r="AG109" s="188">
        <v>75603</v>
      </c>
      <c r="AH109" s="188">
        <v>2327164</v>
      </c>
    </row>
    <row r="110" spans="3:34" x14ac:dyDescent="0.25">
      <c r="C110" s="189" t="s">
        <v>13</v>
      </c>
      <c r="D110" s="190">
        <v>149099</v>
      </c>
      <c r="E110" s="190">
        <v>149013</v>
      </c>
      <c r="F110" s="190">
        <v>156936</v>
      </c>
      <c r="G110" s="190">
        <v>163512</v>
      </c>
      <c r="H110" s="190">
        <v>159993</v>
      </c>
      <c r="I110" s="190">
        <v>147891</v>
      </c>
      <c r="J110" s="190">
        <v>159757</v>
      </c>
      <c r="K110" s="190">
        <v>151425</v>
      </c>
      <c r="L110" s="190">
        <v>151062</v>
      </c>
      <c r="M110" s="190">
        <v>154589</v>
      </c>
      <c r="N110" s="190">
        <v>164886</v>
      </c>
      <c r="O110" s="190">
        <v>160771</v>
      </c>
      <c r="P110" s="190">
        <v>144874</v>
      </c>
      <c r="Q110" s="190">
        <v>156762</v>
      </c>
      <c r="R110" s="190">
        <v>149959</v>
      </c>
      <c r="S110" s="190">
        <v>151801</v>
      </c>
      <c r="T110" s="190">
        <v>154004</v>
      </c>
      <c r="U110" s="190">
        <v>163144</v>
      </c>
      <c r="V110" s="190">
        <v>156976</v>
      </c>
      <c r="W110" s="190">
        <v>141493</v>
      </c>
      <c r="X110" s="190">
        <v>153085</v>
      </c>
      <c r="Y110" s="190">
        <v>148216</v>
      </c>
      <c r="Z110" s="190">
        <v>146129</v>
      </c>
      <c r="AA110" s="190">
        <v>149294</v>
      </c>
      <c r="AB110" s="190">
        <v>160184</v>
      </c>
      <c r="AC110" s="190">
        <v>156022</v>
      </c>
      <c r="AD110" s="190">
        <v>144384</v>
      </c>
      <c r="AE110" s="190">
        <v>152714</v>
      </c>
      <c r="AF110" s="190">
        <v>143618</v>
      </c>
      <c r="AG110" s="190">
        <v>149130</v>
      </c>
      <c r="AH110" s="190">
        <v>4590723</v>
      </c>
    </row>
    <row r="111" spans="3:34" x14ac:dyDescent="0.25">
      <c r="C111" s="187" t="s">
        <v>43</v>
      </c>
      <c r="D111" s="188">
        <v>64090</v>
      </c>
      <c r="E111" s="188">
        <v>64079</v>
      </c>
      <c r="F111" s="188">
        <v>67539</v>
      </c>
      <c r="G111" s="188">
        <v>74888</v>
      </c>
      <c r="H111" s="188">
        <v>71041</v>
      </c>
      <c r="I111" s="188">
        <v>54988</v>
      </c>
      <c r="J111" s="188">
        <v>64088</v>
      </c>
      <c r="K111" s="188">
        <v>62705</v>
      </c>
      <c r="L111" s="188">
        <v>62428</v>
      </c>
      <c r="M111" s="188">
        <v>64781</v>
      </c>
      <c r="N111" s="188">
        <v>71473</v>
      </c>
      <c r="O111" s="188">
        <v>70070</v>
      </c>
      <c r="P111" s="188">
        <v>53039</v>
      </c>
      <c r="Q111" s="188">
        <v>61725</v>
      </c>
      <c r="R111" s="188">
        <v>61796</v>
      </c>
      <c r="S111" s="188">
        <v>63664</v>
      </c>
      <c r="T111" s="188">
        <v>64188</v>
      </c>
      <c r="U111" s="188">
        <v>73707</v>
      </c>
      <c r="V111" s="188">
        <v>68343</v>
      </c>
      <c r="W111" s="188">
        <v>52052</v>
      </c>
      <c r="X111" s="188">
        <v>60979</v>
      </c>
      <c r="Y111" s="188">
        <v>61077</v>
      </c>
      <c r="Z111" s="188">
        <v>61019</v>
      </c>
      <c r="AA111" s="188">
        <v>58466</v>
      </c>
      <c r="AB111" s="188">
        <v>69073</v>
      </c>
      <c r="AC111" s="188">
        <v>65380</v>
      </c>
      <c r="AD111" s="188">
        <v>51237</v>
      </c>
      <c r="AE111" s="188">
        <v>59385</v>
      </c>
      <c r="AF111" s="188">
        <v>57515</v>
      </c>
      <c r="AG111" s="188">
        <v>59726</v>
      </c>
      <c r="AH111" s="188">
        <v>1894541</v>
      </c>
    </row>
    <row r="112" spans="3:34" x14ac:dyDescent="0.25">
      <c r="C112" s="187" t="s">
        <v>42</v>
      </c>
      <c r="D112" s="188">
        <v>60148</v>
      </c>
      <c r="E112" s="188">
        <v>61138</v>
      </c>
      <c r="F112" s="188">
        <v>63083</v>
      </c>
      <c r="G112" s="188">
        <v>63332</v>
      </c>
      <c r="H112" s="188">
        <v>62154</v>
      </c>
      <c r="I112" s="188">
        <v>66635</v>
      </c>
      <c r="J112" s="188">
        <v>67385</v>
      </c>
      <c r="K112" s="188">
        <v>60584</v>
      </c>
      <c r="L112" s="188">
        <v>62481</v>
      </c>
      <c r="M112" s="188">
        <v>62772</v>
      </c>
      <c r="N112" s="188">
        <v>65473</v>
      </c>
      <c r="O112" s="188">
        <v>62743</v>
      </c>
      <c r="P112" s="188">
        <v>65498</v>
      </c>
      <c r="Q112" s="188">
        <v>67138</v>
      </c>
      <c r="R112" s="188">
        <v>61350</v>
      </c>
      <c r="S112" s="188">
        <v>62161</v>
      </c>
      <c r="T112" s="188">
        <v>61393</v>
      </c>
      <c r="U112" s="188">
        <v>64190</v>
      </c>
      <c r="V112" s="188">
        <v>62093</v>
      </c>
      <c r="W112" s="188">
        <v>63523</v>
      </c>
      <c r="X112" s="188">
        <v>61849</v>
      </c>
      <c r="Y112" s="188">
        <v>58736</v>
      </c>
      <c r="Z112" s="188">
        <v>58856</v>
      </c>
      <c r="AA112" s="188">
        <v>59368</v>
      </c>
      <c r="AB112" s="188">
        <v>60269</v>
      </c>
      <c r="AC112" s="188">
        <v>58162</v>
      </c>
      <c r="AD112" s="188">
        <v>62779</v>
      </c>
      <c r="AE112" s="188">
        <v>61062</v>
      </c>
      <c r="AF112" s="188">
        <v>57318</v>
      </c>
      <c r="AG112" s="188">
        <v>57719</v>
      </c>
      <c r="AH112" s="188">
        <v>1861392</v>
      </c>
    </row>
    <row r="113" spans="3:34" x14ac:dyDescent="0.25">
      <c r="C113" s="189" t="s">
        <v>13</v>
      </c>
      <c r="D113" s="190">
        <v>124238</v>
      </c>
      <c r="E113" s="190">
        <v>125217</v>
      </c>
      <c r="F113" s="190">
        <v>130622</v>
      </c>
      <c r="G113" s="190">
        <v>138220</v>
      </c>
      <c r="H113" s="190">
        <v>133195</v>
      </c>
      <c r="I113" s="190">
        <v>121623</v>
      </c>
      <c r="J113" s="190">
        <v>131473</v>
      </c>
      <c r="K113" s="190">
        <v>123289</v>
      </c>
      <c r="L113" s="190">
        <v>124909</v>
      </c>
      <c r="M113" s="190">
        <v>127553</v>
      </c>
      <c r="N113" s="190">
        <v>136946</v>
      </c>
      <c r="O113" s="190">
        <v>132813</v>
      </c>
      <c r="P113" s="190">
        <v>118537</v>
      </c>
      <c r="Q113" s="190">
        <v>128863</v>
      </c>
      <c r="R113" s="190">
        <v>123146</v>
      </c>
      <c r="S113" s="190">
        <v>125825</v>
      </c>
      <c r="T113" s="190">
        <v>125581</v>
      </c>
      <c r="U113" s="190">
        <v>137897</v>
      </c>
      <c r="V113" s="190">
        <v>130436</v>
      </c>
      <c r="W113" s="190">
        <v>115575</v>
      </c>
      <c r="X113" s="190">
        <v>122828</v>
      </c>
      <c r="Y113" s="190">
        <v>119813</v>
      </c>
      <c r="Z113" s="190">
        <v>119875</v>
      </c>
      <c r="AA113" s="190">
        <v>117834</v>
      </c>
      <c r="AB113" s="190">
        <v>129342</v>
      </c>
      <c r="AC113" s="190">
        <v>123542</v>
      </c>
      <c r="AD113" s="190">
        <v>114016</v>
      </c>
      <c r="AE113" s="190">
        <v>120447</v>
      </c>
      <c r="AF113" s="190">
        <v>114833</v>
      </c>
      <c r="AG113" s="190">
        <v>117445</v>
      </c>
      <c r="AH113" s="190">
        <v>3755933</v>
      </c>
    </row>
    <row r="114" spans="3:34" x14ac:dyDescent="0.25">
      <c r="C114" s="187" t="s">
        <v>41</v>
      </c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</row>
    <row r="115" spans="3:34" x14ac:dyDescent="0.25">
      <c r="C115" s="187" t="s">
        <v>40</v>
      </c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</row>
    <row r="116" spans="3:34" x14ac:dyDescent="0.25">
      <c r="C116" s="189" t="s">
        <v>13</v>
      </c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</row>
    <row r="117" spans="3:34" x14ac:dyDescent="0.25">
      <c r="C117" s="187" t="s">
        <v>101</v>
      </c>
      <c r="D117" s="188">
        <v>26607</v>
      </c>
      <c r="E117" s="188">
        <v>26708</v>
      </c>
      <c r="F117" s="188">
        <v>27113</v>
      </c>
      <c r="G117" s="188">
        <v>28679</v>
      </c>
      <c r="H117" s="188">
        <v>25753</v>
      </c>
      <c r="I117" s="188">
        <v>25535</v>
      </c>
      <c r="J117" s="188">
        <v>26327</v>
      </c>
      <c r="K117" s="188">
        <v>26116</v>
      </c>
      <c r="L117" s="188">
        <v>25415</v>
      </c>
      <c r="M117" s="188">
        <v>27039</v>
      </c>
      <c r="N117" s="188">
        <v>28900</v>
      </c>
      <c r="O117" s="188">
        <v>27403</v>
      </c>
      <c r="P117" s="188">
        <v>23585</v>
      </c>
      <c r="Q117" s="188">
        <v>26291</v>
      </c>
      <c r="R117" s="188">
        <v>24907</v>
      </c>
      <c r="S117" s="188">
        <v>26564</v>
      </c>
      <c r="T117" s="188">
        <v>26748</v>
      </c>
      <c r="U117" s="188">
        <v>27650</v>
      </c>
      <c r="V117" s="188">
        <v>27780</v>
      </c>
      <c r="W117" s="188">
        <v>23615</v>
      </c>
      <c r="X117" s="188">
        <v>26419</v>
      </c>
      <c r="Y117" s="188">
        <v>25888</v>
      </c>
      <c r="Z117" s="188">
        <v>26301</v>
      </c>
      <c r="AA117" s="188">
        <v>26950</v>
      </c>
      <c r="AB117" s="188">
        <v>29178</v>
      </c>
      <c r="AC117" s="188">
        <v>27200</v>
      </c>
      <c r="AD117" s="188">
        <v>26137</v>
      </c>
      <c r="AE117" s="188">
        <v>26267</v>
      </c>
      <c r="AF117" s="188">
        <v>25624</v>
      </c>
      <c r="AG117" s="188">
        <v>26927</v>
      </c>
      <c r="AH117" s="188">
        <v>795626</v>
      </c>
    </row>
    <row r="118" spans="3:34" x14ac:dyDescent="0.25">
      <c r="C118" s="187" t="s">
        <v>100</v>
      </c>
      <c r="D118" s="188">
        <v>30315</v>
      </c>
      <c r="E118" s="188">
        <v>29813</v>
      </c>
      <c r="F118" s="188">
        <v>30375</v>
      </c>
      <c r="G118" s="188">
        <v>32695</v>
      </c>
      <c r="H118" s="188">
        <v>28631</v>
      </c>
      <c r="I118" s="188">
        <v>28682</v>
      </c>
      <c r="J118" s="188">
        <v>29609</v>
      </c>
      <c r="K118" s="188">
        <v>29193</v>
      </c>
      <c r="L118" s="188">
        <v>28307</v>
      </c>
      <c r="M118" s="188">
        <v>30512</v>
      </c>
      <c r="N118" s="188">
        <v>32827</v>
      </c>
      <c r="O118" s="188">
        <v>28682</v>
      </c>
      <c r="P118" s="188">
        <v>27503</v>
      </c>
      <c r="Q118" s="188">
        <v>29281</v>
      </c>
      <c r="R118" s="188">
        <v>28506</v>
      </c>
      <c r="S118" s="188">
        <v>30080</v>
      </c>
      <c r="T118" s="188">
        <v>30110</v>
      </c>
      <c r="U118" s="188">
        <v>31759</v>
      </c>
      <c r="V118" s="188">
        <v>31006</v>
      </c>
      <c r="W118" s="188">
        <v>26054</v>
      </c>
      <c r="X118" s="188">
        <v>29662</v>
      </c>
      <c r="Y118" s="188">
        <v>29044</v>
      </c>
      <c r="Z118" s="188">
        <v>28947</v>
      </c>
      <c r="AA118" s="188">
        <v>30249</v>
      </c>
      <c r="AB118" s="188">
        <v>32763</v>
      </c>
      <c r="AC118" s="188">
        <v>31175</v>
      </c>
      <c r="AD118" s="188">
        <v>28806</v>
      </c>
      <c r="AE118" s="188">
        <v>29598</v>
      </c>
      <c r="AF118" s="188">
        <v>28282</v>
      </c>
      <c r="AG118" s="188">
        <v>30274</v>
      </c>
      <c r="AH118" s="188">
        <v>892740</v>
      </c>
    </row>
    <row r="119" spans="3:34" x14ac:dyDescent="0.25">
      <c r="C119" s="189" t="s">
        <v>13</v>
      </c>
      <c r="D119" s="190">
        <v>56922</v>
      </c>
      <c r="E119" s="190">
        <v>56521</v>
      </c>
      <c r="F119" s="190">
        <v>57488</v>
      </c>
      <c r="G119" s="190">
        <v>61374</v>
      </c>
      <c r="H119" s="190">
        <v>54384</v>
      </c>
      <c r="I119" s="190">
        <v>54217</v>
      </c>
      <c r="J119" s="190">
        <v>55936</v>
      </c>
      <c r="K119" s="190">
        <v>55309</v>
      </c>
      <c r="L119" s="190">
        <v>53722</v>
      </c>
      <c r="M119" s="190">
        <v>57551</v>
      </c>
      <c r="N119" s="190">
        <v>61727</v>
      </c>
      <c r="O119" s="190">
        <v>56085</v>
      </c>
      <c r="P119" s="190">
        <v>51088</v>
      </c>
      <c r="Q119" s="190">
        <v>55572</v>
      </c>
      <c r="R119" s="190">
        <v>53413</v>
      </c>
      <c r="S119" s="190">
        <v>56644</v>
      </c>
      <c r="T119" s="190">
        <v>56858</v>
      </c>
      <c r="U119" s="190">
        <v>59409</v>
      </c>
      <c r="V119" s="190">
        <v>58786</v>
      </c>
      <c r="W119" s="190">
        <v>49669</v>
      </c>
      <c r="X119" s="190">
        <v>56081</v>
      </c>
      <c r="Y119" s="190">
        <v>54932</v>
      </c>
      <c r="Z119" s="190">
        <v>55248</v>
      </c>
      <c r="AA119" s="190">
        <v>57199</v>
      </c>
      <c r="AB119" s="190">
        <v>61941</v>
      </c>
      <c r="AC119" s="190">
        <v>58375</v>
      </c>
      <c r="AD119" s="190">
        <v>54943</v>
      </c>
      <c r="AE119" s="190">
        <v>55865</v>
      </c>
      <c r="AF119" s="190">
        <v>53906</v>
      </c>
      <c r="AG119" s="190">
        <v>57201</v>
      </c>
      <c r="AH119" s="190">
        <v>1688366</v>
      </c>
    </row>
    <row r="120" spans="3:34" x14ac:dyDescent="0.25">
      <c r="C120" s="187" t="s">
        <v>39</v>
      </c>
      <c r="D120" s="188">
        <v>21832</v>
      </c>
      <c r="E120" s="188">
        <v>20949</v>
      </c>
      <c r="F120" s="188">
        <v>22444</v>
      </c>
      <c r="G120" s="188">
        <v>25171</v>
      </c>
      <c r="H120" s="188">
        <v>26824</v>
      </c>
      <c r="I120" s="188">
        <v>22516</v>
      </c>
      <c r="J120" s="188">
        <v>21171</v>
      </c>
      <c r="K120" s="188">
        <v>20896</v>
      </c>
      <c r="L120" s="188">
        <v>21169</v>
      </c>
      <c r="M120" s="188">
        <v>21610</v>
      </c>
      <c r="N120" s="188">
        <v>24304</v>
      </c>
      <c r="O120" s="188">
        <v>26660</v>
      </c>
      <c r="P120" s="188">
        <v>21105</v>
      </c>
      <c r="Q120" s="188">
        <v>20114</v>
      </c>
      <c r="R120" s="188">
        <v>20571</v>
      </c>
      <c r="S120" s="188">
        <v>20630</v>
      </c>
      <c r="T120" s="188">
        <v>21652</v>
      </c>
      <c r="U120" s="188">
        <v>23675</v>
      </c>
      <c r="V120" s="188">
        <v>24562</v>
      </c>
      <c r="W120" s="188">
        <v>21254</v>
      </c>
      <c r="X120" s="188">
        <v>19656</v>
      </c>
      <c r="Y120" s="188">
        <v>19826</v>
      </c>
      <c r="Z120" s="188">
        <v>19833</v>
      </c>
      <c r="AA120" s="188">
        <v>20018</v>
      </c>
      <c r="AB120" s="188">
        <v>23373</v>
      </c>
      <c r="AC120" s="188">
        <v>24682</v>
      </c>
      <c r="AD120" s="188">
        <v>20365</v>
      </c>
      <c r="AE120" s="188">
        <v>19466</v>
      </c>
      <c r="AF120" s="188">
        <v>18999</v>
      </c>
      <c r="AG120" s="188">
        <v>19299</v>
      </c>
      <c r="AH120" s="188">
        <v>654626</v>
      </c>
    </row>
    <row r="121" spans="3:34" x14ac:dyDescent="0.25">
      <c r="C121" s="187" t="s">
        <v>38</v>
      </c>
      <c r="D121" s="188">
        <v>20758</v>
      </c>
      <c r="E121" s="188">
        <v>19910</v>
      </c>
      <c r="F121" s="188">
        <v>21021</v>
      </c>
      <c r="G121" s="188">
        <v>20980</v>
      </c>
      <c r="H121" s="188">
        <v>21315</v>
      </c>
      <c r="I121" s="188">
        <v>27222</v>
      </c>
      <c r="J121" s="188">
        <v>23883</v>
      </c>
      <c r="K121" s="188">
        <v>20384</v>
      </c>
      <c r="L121" s="188">
        <v>20161</v>
      </c>
      <c r="M121" s="188">
        <v>20013</v>
      </c>
      <c r="N121" s="188">
        <v>20243</v>
      </c>
      <c r="O121" s="188">
        <v>20993</v>
      </c>
      <c r="P121" s="188">
        <v>26774</v>
      </c>
      <c r="Q121" s="188">
        <v>22133</v>
      </c>
      <c r="R121" s="188">
        <v>19712</v>
      </c>
      <c r="S121" s="188">
        <v>19451</v>
      </c>
      <c r="T121" s="188">
        <v>19768</v>
      </c>
      <c r="U121" s="188">
        <v>20132</v>
      </c>
      <c r="V121" s="188">
        <v>20400</v>
      </c>
      <c r="W121" s="188">
        <v>28656</v>
      </c>
      <c r="X121" s="188">
        <v>21071</v>
      </c>
      <c r="Y121" s="188">
        <v>18888</v>
      </c>
      <c r="Z121" s="188">
        <v>18608</v>
      </c>
      <c r="AA121" s="188">
        <v>18619</v>
      </c>
      <c r="AB121" s="188">
        <v>19488</v>
      </c>
      <c r="AC121" s="188">
        <v>20233</v>
      </c>
      <c r="AD121" s="188">
        <v>25423</v>
      </c>
      <c r="AE121" s="188">
        <v>20542</v>
      </c>
      <c r="AF121" s="188">
        <v>18133</v>
      </c>
      <c r="AG121" s="188">
        <v>18240</v>
      </c>
      <c r="AH121" s="188">
        <v>633154</v>
      </c>
    </row>
    <row r="122" spans="3:34" x14ac:dyDescent="0.25">
      <c r="C122" s="189" t="s">
        <v>13</v>
      </c>
      <c r="D122" s="190">
        <v>42590</v>
      </c>
      <c r="E122" s="190">
        <v>40859</v>
      </c>
      <c r="F122" s="190">
        <v>43465</v>
      </c>
      <c r="G122" s="190">
        <v>46151</v>
      </c>
      <c r="H122" s="190">
        <v>48139</v>
      </c>
      <c r="I122" s="190">
        <v>49738</v>
      </c>
      <c r="J122" s="190">
        <v>45054</v>
      </c>
      <c r="K122" s="190">
        <v>41280</v>
      </c>
      <c r="L122" s="190">
        <v>41330</v>
      </c>
      <c r="M122" s="190">
        <v>41623</v>
      </c>
      <c r="N122" s="190">
        <v>44547</v>
      </c>
      <c r="O122" s="190">
        <v>47653</v>
      </c>
      <c r="P122" s="190">
        <v>47879</v>
      </c>
      <c r="Q122" s="190">
        <v>42247</v>
      </c>
      <c r="R122" s="190">
        <v>40283</v>
      </c>
      <c r="S122" s="190">
        <v>40081</v>
      </c>
      <c r="T122" s="190">
        <v>41420</v>
      </c>
      <c r="U122" s="190">
        <v>43807</v>
      </c>
      <c r="V122" s="190">
        <v>44962</v>
      </c>
      <c r="W122" s="190">
        <v>49910</v>
      </c>
      <c r="X122" s="190">
        <v>40727</v>
      </c>
      <c r="Y122" s="190">
        <v>38714</v>
      </c>
      <c r="Z122" s="190">
        <v>38441</v>
      </c>
      <c r="AA122" s="190">
        <v>38637</v>
      </c>
      <c r="AB122" s="190">
        <v>42861</v>
      </c>
      <c r="AC122" s="190">
        <v>44915</v>
      </c>
      <c r="AD122" s="190">
        <v>45788</v>
      </c>
      <c r="AE122" s="190">
        <v>40008</v>
      </c>
      <c r="AF122" s="190">
        <v>37132</v>
      </c>
      <c r="AG122" s="190">
        <v>37539</v>
      </c>
      <c r="AH122" s="190">
        <v>1287780</v>
      </c>
    </row>
    <row r="123" spans="3:34" x14ac:dyDescent="0.25">
      <c r="C123" s="187" t="s">
        <v>37</v>
      </c>
      <c r="D123" s="188">
        <v>38354</v>
      </c>
      <c r="E123" s="188">
        <v>37894</v>
      </c>
      <c r="F123" s="188">
        <v>37906</v>
      </c>
      <c r="G123" s="188">
        <v>38160</v>
      </c>
      <c r="H123" s="188">
        <v>43924</v>
      </c>
      <c r="I123" s="188">
        <v>40687</v>
      </c>
      <c r="J123" s="188">
        <v>37923</v>
      </c>
      <c r="K123" s="188">
        <v>38000</v>
      </c>
      <c r="L123" s="188">
        <v>38871</v>
      </c>
      <c r="M123" s="188">
        <v>38355</v>
      </c>
      <c r="N123" s="188">
        <v>40009</v>
      </c>
      <c r="O123" s="188">
        <v>44851</v>
      </c>
      <c r="P123" s="188">
        <v>39575</v>
      </c>
      <c r="Q123" s="188">
        <v>38870</v>
      </c>
      <c r="R123" s="188">
        <v>37252</v>
      </c>
      <c r="S123" s="188">
        <v>38069</v>
      </c>
      <c r="T123" s="188">
        <v>36668</v>
      </c>
      <c r="U123" s="188">
        <v>39762</v>
      </c>
      <c r="V123" s="188">
        <v>44016</v>
      </c>
      <c r="W123" s="188">
        <v>42105</v>
      </c>
      <c r="X123" s="188">
        <v>37279</v>
      </c>
      <c r="Y123" s="188">
        <v>38857</v>
      </c>
      <c r="Z123" s="188">
        <v>38814</v>
      </c>
      <c r="AA123" s="188">
        <v>39060</v>
      </c>
      <c r="AB123" s="188">
        <v>38671</v>
      </c>
      <c r="AC123" s="188">
        <v>44019</v>
      </c>
      <c r="AD123" s="188">
        <v>40601</v>
      </c>
      <c r="AE123" s="188">
        <v>37407</v>
      </c>
      <c r="AF123" s="188">
        <v>35334</v>
      </c>
      <c r="AG123" s="188">
        <v>38141</v>
      </c>
      <c r="AH123" s="188">
        <v>1179434</v>
      </c>
    </row>
    <row r="124" spans="3:34" x14ac:dyDescent="0.25">
      <c r="C124" s="187" t="s">
        <v>36</v>
      </c>
      <c r="D124" s="188">
        <v>57712</v>
      </c>
      <c r="E124" s="188">
        <v>55004</v>
      </c>
      <c r="F124" s="188">
        <v>55867</v>
      </c>
      <c r="G124" s="188">
        <v>54907</v>
      </c>
      <c r="H124" s="188">
        <v>56847</v>
      </c>
      <c r="I124" s="188">
        <v>51756</v>
      </c>
      <c r="J124" s="188">
        <v>56290</v>
      </c>
      <c r="K124" s="188">
        <v>55849</v>
      </c>
      <c r="L124" s="188">
        <v>55026</v>
      </c>
      <c r="M124" s="188">
        <v>55121</v>
      </c>
      <c r="N124" s="188">
        <v>56600</v>
      </c>
      <c r="O124" s="188">
        <v>56043</v>
      </c>
      <c r="P124" s="188">
        <v>49221</v>
      </c>
      <c r="Q124" s="188">
        <v>55108</v>
      </c>
      <c r="R124" s="188">
        <v>54071</v>
      </c>
      <c r="S124" s="188">
        <v>54587</v>
      </c>
      <c r="T124" s="188">
        <v>55992</v>
      </c>
      <c r="U124" s="188">
        <v>56766</v>
      </c>
      <c r="V124" s="188">
        <v>57641</v>
      </c>
      <c r="W124" s="188">
        <v>55444</v>
      </c>
      <c r="X124" s="188">
        <v>54254</v>
      </c>
      <c r="Y124" s="188">
        <v>54294</v>
      </c>
      <c r="Z124" s="188">
        <v>56122</v>
      </c>
      <c r="AA124" s="188">
        <v>56831</v>
      </c>
      <c r="AB124" s="188">
        <v>56000</v>
      </c>
      <c r="AC124" s="188">
        <v>57569</v>
      </c>
      <c r="AD124" s="188">
        <v>53134</v>
      </c>
      <c r="AE124" s="188">
        <v>54916</v>
      </c>
      <c r="AF124" s="188">
        <v>52472</v>
      </c>
      <c r="AG124" s="188">
        <v>55421</v>
      </c>
      <c r="AH124" s="188">
        <v>1656865</v>
      </c>
    </row>
    <row r="125" spans="3:34" x14ac:dyDescent="0.25">
      <c r="C125" s="189" t="s">
        <v>13</v>
      </c>
      <c r="D125" s="190">
        <v>96066</v>
      </c>
      <c r="E125" s="190">
        <v>92898</v>
      </c>
      <c r="F125" s="190">
        <v>93773</v>
      </c>
      <c r="G125" s="190">
        <v>93067</v>
      </c>
      <c r="H125" s="190">
        <v>100771</v>
      </c>
      <c r="I125" s="190">
        <v>92443</v>
      </c>
      <c r="J125" s="190">
        <v>94213</v>
      </c>
      <c r="K125" s="190">
        <v>93849</v>
      </c>
      <c r="L125" s="190">
        <v>93897</v>
      </c>
      <c r="M125" s="190">
        <v>93476</v>
      </c>
      <c r="N125" s="190">
        <v>96609</v>
      </c>
      <c r="O125" s="190">
        <v>100894</v>
      </c>
      <c r="P125" s="190">
        <v>88796</v>
      </c>
      <c r="Q125" s="190">
        <v>93978</v>
      </c>
      <c r="R125" s="190">
        <v>91323</v>
      </c>
      <c r="S125" s="190">
        <v>92656</v>
      </c>
      <c r="T125" s="190">
        <v>92660</v>
      </c>
      <c r="U125" s="190">
        <v>96528</v>
      </c>
      <c r="V125" s="190">
        <v>101657</v>
      </c>
      <c r="W125" s="190">
        <v>97549</v>
      </c>
      <c r="X125" s="190">
        <v>91533</v>
      </c>
      <c r="Y125" s="190">
        <v>93151</v>
      </c>
      <c r="Z125" s="190">
        <v>94936</v>
      </c>
      <c r="AA125" s="190">
        <v>95891</v>
      </c>
      <c r="AB125" s="190">
        <v>94671</v>
      </c>
      <c r="AC125" s="190">
        <v>101588</v>
      </c>
      <c r="AD125" s="190">
        <v>93735</v>
      </c>
      <c r="AE125" s="190">
        <v>92323</v>
      </c>
      <c r="AF125" s="190">
        <v>87806</v>
      </c>
      <c r="AG125" s="190">
        <v>93562</v>
      </c>
      <c r="AH125" s="190">
        <v>2836299</v>
      </c>
    </row>
    <row r="126" spans="3:34" x14ac:dyDescent="0.25">
      <c r="C126" s="187" t="s">
        <v>99</v>
      </c>
      <c r="D126" s="188">
        <v>44275</v>
      </c>
      <c r="E126" s="188">
        <v>42103</v>
      </c>
      <c r="F126" s="188">
        <v>42983</v>
      </c>
      <c r="G126" s="188">
        <v>43562</v>
      </c>
      <c r="H126" s="188">
        <v>46511</v>
      </c>
      <c r="I126" s="188">
        <v>41525</v>
      </c>
      <c r="J126" s="188">
        <v>44968</v>
      </c>
      <c r="K126" s="188">
        <v>42310</v>
      </c>
      <c r="L126" s="188">
        <v>42546</v>
      </c>
      <c r="M126" s="188">
        <v>42544</v>
      </c>
      <c r="N126" s="188">
        <v>43726</v>
      </c>
      <c r="O126" s="188">
        <v>45272</v>
      </c>
      <c r="P126" s="188">
        <v>40346</v>
      </c>
      <c r="Q126" s="188">
        <v>41684</v>
      </c>
      <c r="R126" s="188">
        <v>42374</v>
      </c>
      <c r="S126" s="188">
        <v>42513</v>
      </c>
      <c r="T126" s="188">
        <v>41946</v>
      </c>
      <c r="U126" s="188">
        <v>41210</v>
      </c>
      <c r="V126" s="188">
        <v>45574</v>
      </c>
      <c r="W126" s="188">
        <v>39998</v>
      </c>
      <c r="X126" s="188">
        <v>43627</v>
      </c>
      <c r="Y126" s="188">
        <v>41632</v>
      </c>
      <c r="Z126" s="188">
        <v>42208</v>
      </c>
      <c r="AA126" s="188">
        <v>41918</v>
      </c>
      <c r="AB126" s="188">
        <v>43390</v>
      </c>
      <c r="AC126" s="188">
        <v>45491</v>
      </c>
      <c r="AD126" s="188">
        <v>41500</v>
      </c>
      <c r="AE126" s="188">
        <v>43985</v>
      </c>
      <c r="AF126" s="188">
        <v>40121</v>
      </c>
      <c r="AG126" s="188">
        <v>41599</v>
      </c>
      <c r="AH126" s="188">
        <v>1283441</v>
      </c>
    </row>
    <row r="127" spans="3:34" x14ac:dyDescent="0.25">
      <c r="C127" s="187" t="s">
        <v>98</v>
      </c>
      <c r="D127" s="188">
        <v>50108</v>
      </c>
      <c r="E127" s="188">
        <v>48315</v>
      </c>
      <c r="F127" s="188">
        <v>50560</v>
      </c>
      <c r="G127" s="188">
        <v>53409</v>
      </c>
      <c r="H127" s="188">
        <v>54132</v>
      </c>
      <c r="I127" s="188">
        <v>45761</v>
      </c>
      <c r="J127" s="188">
        <v>49784</v>
      </c>
      <c r="K127" s="188">
        <v>49408</v>
      </c>
      <c r="L127" s="188">
        <v>50725</v>
      </c>
      <c r="M127" s="188">
        <v>50855</v>
      </c>
      <c r="N127" s="188">
        <v>55142</v>
      </c>
      <c r="O127" s="188">
        <v>54424</v>
      </c>
      <c r="P127" s="188">
        <v>45499</v>
      </c>
      <c r="Q127" s="188">
        <v>49181</v>
      </c>
      <c r="R127" s="188">
        <v>49001</v>
      </c>
      <c r="S127" s="188">
        <v>49763</v>
      </c>
      <c r="T127" s="188">
        <v>49336</v>
      </c>
      <c r="U127" s="188">
        <v>51572</v>
      </c>
      <c r="V127" s="188">
        <v>53741</v>
      </c>
      <c r="W127" s="188">
        <v>44221</v>
      </c>
      <c r="X127" s="188">
        <v>48464</v>
      </c>
      <c r="Y127" s="188">
        <v>48419</v>
      </c>
      <c r="Z127" s="188">
        <v>50087</v>
      </c>
      <c r="AA127" s="188">
        <v>50431</v>
      </c>
      <c r="AB127" s="188">
        <v>53178</v>
      </c>
      <c r="AC127" s="188">
        <v>54521</v>
      </c>
      <c r="AD127" s="188">
        <v>48003</v>
      </c>
      <c r="AE127" s="188">
        <v>48493</v>
      </c>
      <c r="AF127" s="188">
        <v>46208</v>
      </c>
      <c r="AG127" s="188">
        <v>48744</v>
      </c>
      <c r="AH127" s="188">
        <v>1501485</v>
      </c>
    </row>
    <row r="128" spans="3:34" x14ac:dyDescent="0.25">
      <c r="C128" s="189" t="s">
        <v>13</v>
      </c>
      <c r="D128" s="190">
        <v>94383</v>
      </c>
      <c r="E128" s="190">
        <v>90418</v>
      </c>
      <c r="F128" s="190">
        <v>93543</v>
      </c>
      <c r="G128" s="190">
        <v>96971</v>
      </c>
      <c r="H128" s="190">
        <v>100643</v>
      </c>
      <c r="I128" s="190">
        <v>87286</v>
      </c>
      <c r="J128" s="190">
        <v>94752</v>
      </c>
      <c r="K128" s="190">
        <v>91718</v>
      </c>
      <c r="L128" s="190">
        <v>93271</v>
      </c>
      <c r="M128" s="190">
        <v>93399</v>
      </c>
      <c r="N128" s="190">
        <v>98868</v>
      </c>
      <c r="O128" s="190">
        <v>99696</v>
      </c>
      <c r="P128" s="190">
        <v>85845</v>
      </c>
      <c r="Q128" s="190">
        <v>90865</v>
      </c>
      <c r="R128" s="190">
        <v>91375</v>
      </c>
      <c r="S128" s="190">
        <v>92276</v>
      </c>
      <c r="T128" s="190">
        <v>91282</v>
      </c>
      <c r="U128" s="190">
        <v>92782</v>
      </c>
      <c r="V128" s="190">
        <v>99315</v>
      </c>
      <c r="W128" s="190">
        <v>84219</v>
      </c>
      <c r="X128" s="190">
        <v>92091</v>
      </c>
      <c r="Y128" s="190">
        <v>90051</v>
      </c>
      <c r="Z128" s="190">
        <v>92295</v>
      </c>
      <c r="AA128" s="190">
        <v>92349</v>
      </c>
      <c r="AB128" s="190">
        <v>96568</v>
      </c>
      <c r="AC128" s="190">
        <v>100012</v>
      </c>
      <c r="AD128" s="190">
        <v>89503</v>
      </c>
      <c r="AE128" s="190">
        <v>92478</v>
      </c>
      <c r="AF128" s="190">
        <v>86329</v>
      </c>
      <c r="AG128" s="190">
        <v>90343</v>
      </c>
      <c r="AH128" s="190">
        <v>2784926</v>
      </c>
    </row>
    <row r="129" spans="3:34" x14ac:dyDescent="0.25">
      <c r="C129" s="187" t="s">
        <v>97</v>
      </c>
      <c r="D129" s="188">
        <v>45198</v>
      </c>
      <c r="E129" s="188">
        <v>43274</v>
      </c>
      <c r="F129" s="188">
        <v>46139</v>
      </c>
      <c r="G129" s="188">
        <v>45785</v>
      </c>
      <c r="H129" s="188">
        <v>39358</v>
      </c>
      <c r="I129" s="188">
        <v>31099</v>
      </c>
      <c r="J129" s="188">
        <v>44174</v>
      </c>
      <c r="K129" s="188">
        <v>45608</v>
      </c>
      <c r="L129" s="188">
        <v>45708</v>
      </c>
      <c r="M129" s="188">
        <v>45519</v>
      </c>
      <c r="N129" s="188">
        <v>46369</v>
      </c>
      <c r="O129" s="188">
        <v>40099</v>
      </c>
      <c r="P129" s="188">
        <v>29040</v>
      </c>
      <c r="Q129" s="188">
        <v>43766</v>
      </c>
      <c r="R129" s="188">
        <v>45795</v>
      </c>
      <c r="S129" s="188">
        <v>45367</v>
      </c>
      <c r="T129" s="188">
        <v>46006</v>
      </c>
      <c r="U129" s="188">
        <v>46307</v>
      </c>
      <c r="V129" s="188">
        <v>40675</v>
      </c>
      <c r="W129" s="188">
        <v>37409</v>
      </c>
      <c r="X129" s="188">
        <v>44313</v>
      </c>
      <c r="Y129" s="188">
        <v>45765</v>
      </c>
      <c r="Z129" s="188">
        <v>44956</v>
      </c>
      <c r="AA129" s="188">
        <v>46142</v>
      </c>
      <c r="AB129" s="188">
        <v>46548</v>
      </c>
      <c r="AC129" s="188">
        <v>41693</v>
      </c>
      <c r="AD129" s="188">
        <v>31437</v>
      </c>
      <c r="AE129" s="188">
        <v>44934</v>
      </c>
      <c r="AF129" s="188">
        <v>42745</v>
      </c>
      <c r="AG129" s="188">
        <v>45727</v>
      </c>
      <c r="AH129" s="188">
        <v>1286955</v>
      </c>
    </row>
    <row r="130" spans="3:34" x14ac:dyDescent="0.25">
      <c r="C130" s="187" t="s">
        <v>96</v>
      </c>
      <c r="D130" s="188">
        <v>45643</v>
      </c>
      <c r="E130" s="188">
        <v>44553</v>
      </c>
      <c r="F130" s="188">
        <v>46192</v>
      </c>
      <c r="G130" s="188">
        <v>44790</v>
      </c>
      <c r="H130" s="188">
        <v>39174</v>
      </c>
      <c r="I130" s="188">
        <v>33095</v>
      </c>
      <c r="J130" s="188">
        <v>45446</v>
      </c>
      <c r="K130" s="188">
        <v>45734</v>
      </c>
      <c r="L130" s="188">
        <v>45592</v>
      </c>
      <c r="M130" s="188">
        <v>46653</v>
      </c>
      <c r="N130" s="188">
        <v>45324</v>
      </c>
      <c r="O130" s="188">
        <v>39915</v>
      </c>
      <c r="P130" s="188">
        <v>30941</v>
      </c>
      <c r="Q130" s="188">
        <v>44719</v>
      </c>
      <c r="R130" s="188">
        <v>46793</v>
      </c>
      <c r="S130" s="188">
        <v>45265</v>
      </c>
      <c r="T130" s="188">
        <v>46100</v>
      </c>
      <c r="U130" s="188">
        <v>45925</v>
      </c>
      <c r="V130" s="188">
        <v>40667</v>
      </c>
      <c r="W130" s="188">
        <v>35243</v>
      </c>
      <c r="X130" s="188">
        <v>43996</v>
      </c>
      <c r="Y130" s="188">
        <v>45770</v>
      </c>
      <c r="Z130" s="188">
        <v>45469</v>
      </c>
      <c r="AA130" s="188">
        <v>45408</v>
      </c>
      <c r="AB130" s="188">
        <v>45298</v>
      </c>
      <c r="AC130" s="188">
        <v>41507</v>
      </c>
      <c r="AD130" s="188">
        <v>33300</v>
      </c>
      <c r="AE130" s="188">
        <v>44736</v>
      </c>
      <c r="AF130" s="188">
        <v>44282</v>
      </c>
      <c r="AG130" s="188">
        <v>45773</v>
      </c>
      <c r="AH130" s="188">
        <v>1293303</v>
      </c>
    </row>
    <row r="131" spans="3:34" x14ac:dyDescent="0.25">
      <c r="C131" s="189" t="s">
        <v>13</v>
      </c>
      <c r="D131" s="190">
        <v>90841</v>
      </c>
      <c r="E131" s="190">
        <v>87827</v>
      </c>
      <c r="F131" s="190">
        <v>92331</v>
      </c>
      <c r="G131" s="190">
        <v>90575</v>
      </c>
      <c r="H131" s="190">
        <v>78532</v>
      </c>
      <c r="I131" s="190">
        <v>64194</v>
      </c>
      <c r="J131" s="190">
        <v>89620</v>
      </c>
      <c r="K131" s="190">
        <v>91342</v>
      </c>
      <c r="L131" s="190">
        <v>91300</v>
      </c>
      <c r="M131" s="190">
        <v>92172</v>
      </c>
      <c r="N131" s="190">
        <v>91693</v>
      </c>
      <c r="O131" s="190">
        <v>80014</v>
      </c>
      <c r="P131" s="190">
        <v>59981</v>
      </c>
      <c r="Q131" s="190">
        <v>88485</v>
      </c>
      <c r="R131" s="190">
        <v>92588</v>
      </c>
      <c r="S131" s="190">
        <v>90632</v>
      </c>
      <c r="T131" s="190">
        <v>92106</v>
      </c>
      <c r="U131" s="190">
        <v>92232</v>
      </c>
      <c r="V131" s="190">
        <v>81342</v>
      </c>
      <c r="W131" s="190">
        <v>72652</v>
      </c>
      <c r="X131" s="190">
        <v>88309</v>
      </c>
      <c r="Y131" s="190">
        <v>91535</v>
      </c>
      <c r="Z131" s="190">
        <v>90425</v>
      </c>
      <c r="AA131" s="190">
        <v>91550</v>
      </c>
      <c r="AB131" s="190">
        <v>91846</v>
      </c>
      <c r="AC131" s="190">
        <v>83200</v>
      </c>
      <c r="AD131" s="190">
        <v>64737</v>
      </c>
      <c r="AE131" s="190">
        <v>89670</v>
      </c>
      <c r="AF131" s="190">
        <v>87027</v>
      </c>
      <c r="AG131" s="190">
        <v>91500</v>
      </c>
      <c r="AH131" s="190">
        <v>2580258</v>
      </c>
    </row>
    <row r="132" spans="3:34" x14ac:dyDescent="0.25">
      <c r="C132" s="187" t="s">
        <v>95</v>
      </c>
      <c r="D132" s="188">
        <v>70379</v>
      </c>
      <c r="E132" s="188">
        <v>68009</v>
      </c>
      <c r="F132" s="188">
        <v>67567</v>
      </c>
      <c r="G132" s="188">
        <v>71512</v>
      </c>
      <c r="H132" s="188">
        <v>74692</v>
      </c>
      <c r="I132" s="188">
        <v>65746</v>
      </c>
      <c r="J132" s="188">
        <v>71517</v>
      </c>
      <c r="K132" s="188">
        <v>69143</v>
      </c>
      <c r="L132" s="188">
        <v>73726</v>
      </c>
      <c r="M132" s="188">
        <v>71515</v>
      </c>
      <c r="N132" s="188">
        <v>72262</v>
      </c>
      <c r="O132" s="188">
        <v>73332</v>
      </c>
      <c r="P132" s="188">
        <v>68035</v>
      </c>
      <c r="Q132" s="188">
        <v>71146</v>
      </c>
      <c r="R132" s="188">
        <v>68744</v>
      </c>
      <c r="S132" s="188">
        <v>71625</v>
      </c>
      <c r="T132" s="188">
        <v>69763</v>
      </c>
      <c r="U132" s="188">
        <v>71003</v>
      </c>
      <c r="V132" s="188">
        <v>73672</v>
      </c>
      <c r="W132" s="188">
        <v>62742</v>
      </c>
      <c r="X132" s="188">
        <v>71357</v>
      </c>
      <c r="Y132" s="188">
        <v>69967</v>
      </c>
      <c r="Z132" s="188">
        <v>68343</v>
      </c>
      <c r="AA132" s="188">
        <v>67668</v>
      </c>
      <c r="AB132" s="188">
        <v>71281</v>
      </c>
      <c r="AC132" s="188">
        <v>72244</v>
      </c>
      <c r="AD132" s="188">
        <v>66829</v>
      </c>
      <c r="AE132" s="188">
        <v>71478</v>
      </c>
      <c r="AF132" s="188">
        <v>66181</v>
      </c>
      <c r="AG132" s="188">
        <v>70844</v>
      </c>
      <c r="AH132" s="188">
        <v>2102322</v>
      </c>
    </row>
    <row r="133" spans="3:34" x14ac:dyDescent="0.25">
      <c r="C133" s="187" t="s">
        <v>94</v>
      </c>
      <c r="D133" s="188">
        <v>85537</v>
      </c>
      <c r="E133" s="188">
        <v>80143</v>
      </c>
      <c r="F133" s="188">
        <v>81079</v>
      </c>
      <c r="G133" s="188">
        <v>84807</v>
      </c>
      <c r="H133" s="188">
        <v>87501</v>
      </c>
      <c r="I133" s="188">
        <v>81705</v>
      </c>
      <c r="J133" s="188">
        <v>85071</v>
      </c>
      <c r="K133" s="188">
        <v>82386</v>
      </c>
      <c r="L133" s="188">
        <v>86669</v>
      </c>
      <c r="M133" s="188">
        <v>83333</v>
      </c>
      <c r="N133" s="188">
        <v>89753</v>
      </c>
      <c r="O133" s="188">
        <v>84473</v>
      </c>
      <c r="P133" s="188">
        <v>80888</v>
      </c>
      <c r="Q133" s="188">
        <v>85669</v>
      </c>
      <c r="R133" s="188">
        <v>80565</v>
      </c>
      <c r="S133" s="188">
        <v>85263</v>
      </c>
      <c r="T133" s="188">
        <v>82737</v>
      </c>
      <c r="U133" s="188">
        <v>85410</v>
      </c>
      <c r="V133" s="188">
        <v>83943</v>
      </c>
      <c r="W133" s="188">
        <v>81300</v>
      </c>
      <c r="X133" s="188">
        <v>92122</v>
      </c>
      <c r="Y133" s="188">
        <v>81176</v>
      </c>
      <c r="Z133" s="188">
        <v>83141</v>
      </c>
      <c r="AA133" s="188">
        <v>83054</v>
      </c>
      <c r="AB133" s="188">
        <v>85356</v>
      </c>
      <c r="AC133" s="188">
        <v>78663</v>
      </c>
      <c r="AD133" s="188">
        <v>79329</v>
      </c>
      <c r="AE133" s="188">
        <v>85547</v>
      </c>
      <c r="AF133" s="188">
        <v>78074</v>
      </c>
      <c r="AG133" s="188">
        <v>85981</v>
      </c>
      <c r="AH133" s="188">
        <v>2510675</v>
      </c>
    </row>
    <row r="134" spans="3:34" x14ac:dyDescent="0.25">
      <c r="C134" s="189" t="s">
        <v>13</v>
      </c>
      <c r="D134" s="190">
        <v>155916</v>
      </c>
      <c r="E134" s="190">
        <v>148152</v>
      </c>
      <c r="F134" s="190">
        <v>148646</v>
      </c>
      <c r="G134" s="190">
        <v>156319</v>
      </c>
      <c r="H134" s="190">
        <v>162193</v>
      </c>
      <c r="I134" s="190">
        <v>147451</v>
      </c>
      <c r="J134" s="190">
        <v>156588</v>
      </c>
      <c r="K134" s="190">
        <v>151529</v>
      </c>
      <c r="L134" s="190">
        <v>160395</v>
      </c>
      <c r="M134" s="190">
        <v>154848</v>
      </c>
      <c r="N134" s="190">
        <v>162015</v>
      </c>
      <c r="O134" s="190">
        <v>157805</v>
      </c>
      <c r="P134" s="190">
        <v>148923</v>
      </c>
      <c r="Q134" s="190">
        <v>156815</v>
      </c>
      <c r="R134" s="190">
        <v>149309</v>
      </c>
      <c r="S134" s="190">
        <v>156888</v>
      </c>
      <c r="T134" s="190">
        <v>152500</v>
      </c>
      <c r="U134" s="190">
        <v>156413</v>
      </c>
      <c r="V134" s="190">
        <v>157615</v>
      </c>
      <c r="W134" s="190">
        <v>144042</v>
      </c>
      <c r="X134" s="190">
        <v>163479</v>
      </c>
      <c r="Y134" s="190">
        <v>151143</v>
      </c>
      <c r="Z134" s="190">
        <v>151484</v>
      </c>
      <c r="AA134" s="190">
        <v>150722</v>
      </c>
      <c r="AB134" s="190">
        <v>156637</v>
      </c>
      <c r="AC134" s="190">
        <v>150907</v>
      </c>
      <c r="AD134" s="190">
        <v>146158</v>
      </c>
      <c r="AE134" s="190">
        <v>157025</v>
      </c>
      <c r="AF134" s="190">
        <v>144255</v>
      </c>
      <c r="AG134" s="190">
        <v>156825</v>
      </c>
      <c r="AH134" s="190">
        <v>4612997</v>
      </c>
    </row>
    <row r="135" spans="3:34" x14ac:dyDescent="0.25">
      <c r="C135" s="187" t="s">
        <v>93</v>
      </c>
      <c r="D135" s="188">
        <v>52587</v>
      </c>
      <c r="E135" s="188">
        <v>50518</v>
      </c>
      <c r="F135" s="188">
        <v>51492</v>
      </c>
      <c r="G135" s="188">
        <v>50881</v>
      </c>
      <c r="H135" s="188">
        <v>56722</v>
      </c>
      <c r="I135" s="188">
        <v>52386</v>
      </c>
      <c r="J135" s="188">
        <v>49680</v>
      </c>
      <c r="K135" s="188">
        <v>49170</v>
      </c>
      <c r="L135" s="188">
        <v>50708</v>
      </c>
      <c r="M135" s="188">
        <v>51015</v>
      </c>
      <c r="N135" s="188">
        <v>51653</v>
      </c>
      <c r="O135" s="188">
        <v>56878</v>
      </c>
      <c r="P135" s="188">
        <v>48251</v>
      </c>
      <c r="Q135" s="188">
        <v>50483</v>
      </c>
      <c r="R135" s="188">
        <v>51218</v>
      </c>
      <c r="S135" s="188">
        <v>51420</v>
      </c>
      <c r="T135" s="188">
        <v>50994</v>
      </c>
      <c r="U135" s="188">
        <v>52814</v>
      </c>
      <c r="V135" s="188">
        <v>54931</v>
      </c>
      <c r="W135" s="188">
        <v>53528</v>
      </c>
      <c r="X135" s="188">
        <v>49252</v>
      </c>
      <c r="Y135" s="188">
        <v>51169</v>
      </c>
      <c r="Z135" s="188">
        <v>50974</v>
      </c>
      <c r="AA135" s="188">
        <v>51663</v>
      </c>
      <c r="AB135" s="188">
        <v>50936</v>
      </c>
      <c r="AC135" s="188">
        <v>56503</v>
      </c>
      <c r="AD135" s="188">
        <v>49797</v>
      </c>
      <c r="AE135" s="188">
        <v>48105</v>
      </c>
      <c r="AF135" s="188">
        <v>46646</v>
      </c>
      <c r="AG135" s="188">
        <v>50239</v>
      </c>
      <c r="AH135" s="188">
        <v>1542613</v>
      </c>
    </row>
    <row r="136" spans="3:34" x14ac:dyDescent="0.25">
      <c r="C136" s="187" t="s">
        <v>92</v>
      </c>
      <c r="D136" s="188">
        <v>69579</v>
      </c>
      <c r="E136" s="188">
        <v>63502</v>
      </c>
      <c r="F136" s="188">
        <v>69407</v>
      </c>
      <c r="G136" s="188">
        <v>69309</v>
      </c>
      <c r="H136" s="188">
        <v>70606</v>
      </c>
      <c r="I136" s="188">
        <v>63296</v>
      </c>
      <c r="J136" s="188">
        <v>65145</v>
      </c>
      <c r="K136" s="188">
        <v>67845</v>
      </c>
      <c r="L136" s="188">
        <v>66417</v>
      </c>
      <c r="M136" s="188">
        <v>69181</v>
      </c>
      <c r="N136" s="188">
        <v>69814</v>
      </c>
      <c r="O136" s="188">
        <v>72157</v>
      </c>
      <c r="P136" s="188">
        <v>57623</v>
      </c>
      <c r="Q136" s="188">
        <v>65241</v>
      </c>
      <c r="R136" s="188">
        <v>68644</v>
      </c>
      <c r="S136" s="188">
        <v>69002</v>
      </c>
      <c r="T136" s="188">
        <v>67831</v>
      </c>
      <c r="U136" s="188">
        <v>69368</v>
      </c>
      <c r="V136" s="188">
        <v>72373</v>
      </c>
      <c r="W136" s="188">
        <v>62687</v>
      </c>
      <c r="X136" s="188">
        <v>66080</v>
      </c>
      <c r="Y136" s="188">
        <v>65732</v>
      </c>
      <c r="Z136" s="188">
        <v>65421</v>
      </c>
      <c r="AA136" s="188">
        <v>67701</v>
      </c>
      <c r="AB136" s="188">
        <v>68157</v>
      </c>
      <c r="AC136" s="188">
        <v>71849</v>
      </c>
      <c r="AD136" s="188">
        <v>62394</v>
      </c>
      <c r="AE136" s="188">
        <v>64998</v>
      </c>
      <c r="AF136" s="188">
        <v>63598</v>
      </c>
      <c r="AG136" s="188">
        <v>64751</v>
      </c>
      <c r="AH136" s="188">
        <v>2009708</v>
      </c>
    </row>
    <row r="137" spans="3:34" x14ac:dyDescent="0.25">
      <c r="C137" s="189" t="s">
        <v>13</v>
      </c>
      <c r="D137" s="190">
        <v>122166</v>
      </c>
      <c r="E137" s="190">
        <v>114020</v>
      </c>
      <c r="F137" s="190">
        <v>120899</v>
      </c>
      <c r="G137" s="190">
        <v>120190</v>
      </c>
      <c r="H137" s="190">
        <v>127328</v>
      </c>
      <c r="I137" s="190">
        <v>115682</v>
      </c>
      <c r="J137" s="190">
        <v>114825</v>
      </c>
      <c r="K137" s="190">
        <v>117015</v>
      </c>
      <c r="L137" s="190">
        <v>117125</v>
      </c>
      <c r="M137" s="190">
        <v>120196</v>
      </c>
      <c r="N137" s="190">
        <v>121467</v>
      </c>
      <c r="O137" s="190">
        <v>129035</v>
      </c>
      <c r="P137" s="190">
        <v>105874</v>
      </c>
      <c r="Q137" s="190">
        <v>115724</v>
      </c>
      <c r="R137" s="190">
        <v>119862</v>
      </c>
      <c r="S137" s="190">
        <v>120422</v>
      </c>
      <c r="T137" s="190">
        <v>118825</v>
      </c>
      <c r="U137" s="190">
        <v>122182</v>
      </c>
      <c r="V137" s="190">
        <v>127304</v>
      </c>
      <c r="W137" s="190">
        <v>116215</v>
      </c>
      <c r="X137" s="190">
        <v>115332</v>
      </c>
      <c r="Y137" s="190">
        <v>116901</v>
      </c>
      <c r="Z137" s="190">
        <v>116395</v>
      </c>
      <c r="AA137" s="190">
        <v>119364</v>
      </c>
      <c r="AB137" s="190">
        <v>119093</v>
      </c>
      <c r="AC137" s="190">
        <v>128352</v>
      </c>
      <c r="AD137" s="190">
        <v>112191</v>
      </c>
      <c r="AE137" s="190">
        <v>113103</v>
      </c>
      <c r="AF137" s="190">
        <v>110244</v>
      </c>
      <c r="AG137" s="190">
        <v>114990</v>
      </c>
      <c r="AH137" s="190">
        <v>3552321</v>
      </c>
    </row>
    <row r="138" spans="3:34" x14ac:dyDescent="0.25">
      <c r="C138" s="187" t="s">
        <v>91</v>
      </c>
      <c r="D138" s="188">
        <v>17951</v>
      </c>
      <c r="E138" s="188">
        <v>18158</v>
      </c>
      <c r="F138" s="188">
        <v>18980</v>
      </c>
      <c r="G138" s="188">
        <v>19796</v>
      </c>
      <c r="H138" s="188">
        <v>13754</v>
      </c>
      <c r="I138" s="188">
        <v>11465</v>
      </c>
      <c r="J138" s="188">
        <v>16830</v>
      </c>
      <c r="K138" s="188">
        <v>17141</v>
      </c>
      <c r="L138" s="188">
        <v>17491</v>
      </c>
      <c r="M138" s="188">
        <v>18043</v>
      </c>
      <c r="N138" s="188">
        <v>18545</v>
      </c>
      <c r="O138" s="188">
        <v>13302</v>
      </c>
      <c r="P138" s="188">
        <v>10832</v>
      </c>
      <c r="Q138" s="188">
        <v>16363</v>
      </c>
      <c r="R138" s="188">
        <v>17303</v>
      </c>
      <c r="S138" s="188">
        <v>17409</v>
      </c>
      <c r="T138" s="188">
        <v>18081</v>
      </c>
      <c r="U138" s="188">
        <v>19395</v>
      </c>
      <c r="V138" s="188">
        <v>13875</v>
      </c>
      <c r="W138" s="188">
        <v>11456</v>
      </c>
      <c r="X138" s="188">
        <v>16036</v>
      </c>
      <c r="Y138" s="188">
        <v>17312</v>
      </c>
      <c r="Z138" s="188">
        <v>18027</v>
      </c>
      <c r="AA138" s="188">
        <v>18415</v>
      </c>
      <c r="AB138" s="188">
        <v>19332</v>
      </c>
      <c r="AC138" s="188">
        <v>13342</v>
      </c>
      <c r="AD138" s="188">
        <v>13256</v>
      </c>
      <c r="AE138" s="188">
        <v>16934</v>
      </c>
      <c r="AF138" s="188">
        <v>18149</v>
      </c>
      <c r="AG138" s="188">
        <v>18129</v>
      </c>
      <c r="AH138" s="188">
        <v>495102</v>
      </c>
    </row>
    <row r="139" spans="3:34" x14ac:dyDescent="0.25">
      <c r="C139" s="187" t="s">
        <v>90</v>
      </c>
      <c r="D139" s="188">
        <v>16975</v>
      </c>
      <c r="E139" s="188">
        <v>17010</v>
      </c>
      <c r="F139" s="188">
        <v>17935</v>
      </c>
      <c r="G139" s="188">
        <v>19386</v>
      </c>
      <c r="H139" s="188">
        <v>13661</v>
      </c>
      <c r="I139" s="188">
        <v>9062</v>
      </c>
      <c r="J139" s="188">
        <v>16068</v>
      </c>
      <c r="K139" s="188">
        <v>16156</v>
      </c>
      <c r="L139" s="188">
        <v>16870</v>
      </c>
      <c r="M139" s="188">
        <v>16833</v>
      </c>
      <c r="N139" s="188">
        <v>18725</v>
      </c>
      <c r="O139" s="188">
        <v>14641</v>
      </c>
      <c r="P139" s="188">
        <v>8492</v>
      </c>
      <c r="Q139" s="188">
        <v>15270</v>
      </c>
      <c r="R139" s="188">
        <v>17138</v>
      </c>
      <c r="S139" s="188">
        <v>17700</v>
      </c>
      <c r="T139" s="188">
        <v>17383</v>
      </c>
      <c r="U139" s="188">
        <v>19318</v>
      </c>
      <c r="V139" s="188">
        <v>14421</v>
      </c>
      <c r="W139" s="188">
        <v>9522</v>
      </c>
      <c r="X139" s="188">
        <v>15781</v>
      </c>
      <c r="Y139" s="188">
        <v>17134</v>
      </c>
      <c r="Z139" s="188">
        <v>17603</v>
      </c>
      <c r="AA139" s="188">
        <v>18158</v>
      </c>
      <c r="AB139" s="188">
        <v>19615</v>
      </c>
      <c r="AC139" s="188">
        <v>15462</v>
      </c>
      <c r="AD139" s="188">
        <v>9980</v>
      </c>
      <c r="AE139" s="188">
        <v>16121</v>
      </c>
      <c r="AF139" s="188">
        <v>17423</v>
      </c>
      <c r="AG139" s="188">
        <v>17430</v>
      </c>
      <c r="AH139" s="188">
        <v>477273</v>
      </c>
    </row>
    <row r="140" spans="3:34" x14ac:dyDescent="0.25">
      <c r="C140" s="189" t="s">
        <v>13</v>
      </c>
      <c r="D140" s="190">
        <v>34926</v>
      </c>
      <c r="E140" s="190">
        <v>35168</v>
      </c>
      <c r="F140" s="190">
        <v>36915</v>
      </c>
      <c r="G140" s="190">
        <v>39182</v>
      </c>
      <c r="H140" s="190">
        <v>27415</v>
      </c>
      <c r="I140" s="190">
        <v>20527</v>
      </c>
      <c r="J140" s="190">
        <v>32898</v>
      </c>
      <c r="K140" s="190">
        <v>33297</v>
      </c>
      <c r="L140" s="190">
        <v>34361</v>
      </c>
      <c r="M140" s="190">
        <v>34876</v>
      </c>
      <c r="N140" s="190">
        <v>37270</v>
      </c>
      <c r="O140" s="190">
        <v>27943</v>
      </c>
      <c r="P140" s="190">
        <v>19324</v>
      </c>
      <c r="Q140" s="190">
        <v>31633</v>
      </c>
      <c r="R140" s="190">
        <v>34441</v>
      </c>
      <c r="S140" s="190">
        <v>35109</v>
      </c>
      <c r="T140" s="190">
        <v>35464</v>
      </c>
      <c r="U140" s="190">
        <v>38713</v>
      </c>
      <c r="V140" s="190">
        <v>28296</v>
      </c>
      <c r="W140" s="190">
        <v>20978</v>
      </c>
      <c r="X140" s="190">
        <v>31817</v>
      </c>
      <c r="Y140" s="190">
        <v>34446</v>
      </c>
      <c r="Z140" s="190">
        <v>35630</v>
      </c>
      <c r="AA140" s="190">
        <v>36573</v>
      </c>
      <c r="AB140" s="190">
        <v>38947</v>
      </c>
      <c r="AC140" s="190">
        <v>28804</v>
      </c>
      <c r="AD140" s="190">
        <v>23236</v>
      </c>
      <c r="AE140" s="190">
        <v>33055</v>
      </c>
      <c r="AF140" s="190">
        <v>35572</v>
      </c>
      <c r="AG140" s="190">
        <v>35559</v>
      </c>
      <c r="AH140" s="190">
        <v>972375</v>
      </c>
    </row>
    <row r="141" spans="3:34" x14ac:dyDescent="0.25">
      <c r="C141" s="187" t="s">
        <v>35</v>
      </c>
      <c r="D141" s="188">
        <v>18520</v>
      </c>
      <c r="E141" s="188">
        <v>18283</v>
      </c>
      <c r="F141" s="188">
        <v>19242</v>
      </c>
      <c r="G141" s="188">
        <v>20661</v>
      </c>
      <c r="H141" s="188">
        <v>14244</v>
      </c>
      <c r="I141" s="188">
        <v>8731</v>
      </c>
      <c r="J141" s="188">
        <v>17325</v>
      </c>
      <c r="K141" s="188">
        <v>17815</v>
      </c>
      <c r="L141" s="188">
        <v>18249</v>
      </c>
      <c r="M141" s="188">
        <v>17977</v>
      </c>
      <c r="N141" s="188">
        <v>20584</v>
      </c>
      <c r="O141" s="188">
        <v>15245</v>
      </c>
      <c r="P141" s="188">
        <v>7966</v>
      </c>
      <c r="Q141" s="188">
        <v>16666</v>
      </c>
      <c r="R141" s="188">
        <v>18551</v>
      </c>
      <c r="S141" s="188">
        <v>8820</v>
      </c>
      <c r="T141" s="188">
        <v>17911</v>
      </c>
      <c r="U141" s="188">
        <v>20872</v>
      </c>
      <c r="V141" s="188">
        <v>15313</v>
      </c>
      <c r="W141" s="188">
        <v>8470</v>
      </c>
      <c r="X141" s="188">
        <v>17112</v>
      </c>
      <c r="Y141" s="188">
        <v>18594</v>
      </c>
      <c r="Z141" s="188">
        <v>18863</v>
      </c>
      <c r="AA141" s="188">
        <v>19443</v>
      </c>
      <c r="AB141" s="188">
        <v>21253</v>
      </c>
      <c r="AC141" s="188">
        <v>16664</v>
      </c>
      <c r="AD141" s="188">
        <v>9403</v>
      </c>
      <c r="AE141" s="188">
        <v>17279</v>
      </c>
      <c r="AF141" s="188">
        <v>18373</v>
      </c>
      <c r="AG141" s="188">
        <v>16057</v>
      </c>
      <c r="AH141" s="188">
        <v>494486</v>
      </c>
    </row>
    <row r="142" spans="3:34" x14ac:dyDescent="0.25">
      <c r="C142" s="187" t="s">
        <v>34</v>
      </c>
      <c r="D142" s="188">
        <v>17313</v>
      </c>
      <c r="E142" s="188">
        <v>17244</v>
      </c>
      <c r="F142" s="188">
        <v>18256</v>
      </c>
      <c r="G142" s="188">
        <v>18637</v>
      </c>
      <c r="H142" s="188">
        <v>12751</v>
      </c>
      <c r="I142" s="188">
        <v>11595</v>
      </c>
      <c r="J142" s="188">
        <v>16152</v>
      </c>
      <c r="K142" s="188">
        <v>16532</v>
      </c>
      <c r="L142" s="188">
        <v>16941</v>
      </c>
      <c r="M142" s="188">
        <v>17151</v>
      </c>
      <c r="N142" s="188">
        <v>18013</v>
      </c>
      <c r="O142" s="188">
        <v>12366</v>
      </c>
      <c r="P142" s="188">
        <v>11206</v>
      </c>
      <c r="Q142" s="188">
        <v>15684</v>
      </c>
      <c r="R142" s="188">
        <v>16651</v>
      </c>
      <c r="S142" s="188">
        <v>9998</v>
      </c>
      <c r="T142" s="188">
        <v>16807</v>
      </c>
      <c r="U142" s="188">
        <v>18566</v>
      </c>
      <c r="V142" s="188">
        <v>13196</v>
      </c>
      <c r="W142" s="188">
        <v>12036</v>
      </c>
      <c r="X142" s="188">
        <v>14620</v>
      </c>
      <c r="Y142" s="188">
        <v>16656</v>
      </c>
      <c r="Z142" s="188">
        <v>17206</v>
      </c>
      <c r="AA142" s="188">
        <v>17650</v>
      </c>
      <c r="AB142" s="188">
        <v>18319</v>
      </c>
      <c r="AC142" s="188">
        <v>13582</v>
      </c>
      <c r="AD142" s="188">
        <v>13678</v>
      </c>
      <c r="AE142" s="188">
        <v>16134</v>
      </c>
      <c r="AF142" s="188">
        <v>16792</v>
      </c>
      <c r="AG142" s="188">
        <v>15348</v>
      </c>
      <c r="AH142" s="188">
        <v>467080</v>
      </c>
    </row>
    <row r="143" spans="3:34" x14ac:dyDescent="0.25">
      <c r="C143" s="189" t="s">
        <v>13</v>
      </c>
      <c r="D143" s="190">
        <v>35833</v>
      </c>
      <c r="E143" s="190">
        <v>35527</v>
      </c>
      <c r="F143" s="190">
        <v>37498</v>
      </c>
      <c r="G143" s="190">
        <v>39298</v>
      </c>
      <c r="H143" s="190">
        <v>26995</v>
      </c>
      <c r="I143" s="190">
        <v>20326</v>
      </c>
      <c r="J143" s="190">
        <v>33477</v>
      </c>
      <c r="K143" s="190">
        <v>34347</v>
      </c>
      <c r="L143" s="190">
        <v>35190</v>
      </c>
      <c r="M143" s="190">
        <v>35128</v>
      </c>
      <c r="N143" s="190">
        <v>38597</v>
      </c>
      <c r="O143" s="190">
        <v>27611</v>
      </c>
      <c r="P143" s="190">
        <v>19172</v>
      </c>
      <c r="Q143" s="190">
        <v>32350</v>
      </c>
      <c r="R143" s="190">
        <v>35202</v>
      </c>
      <c r="S143" s="190">
        <v>18818</v>
      </c>
      <c r="T143" s="190">
        <v>34718</v>
      </c>
      <c r="U143" s="190">
        <v>39438</v>
      </c>
      <c r="V143" s="190">
        <v>28509</v>
      </c>
      <c r="W143" s="190">
        <v>20506</v>
      </c>
      <c r="X143" s="190">
        <v>31732</v>
      </c>
      <c r="Y143" s="190">
        <v>35250</v>
      </c>
      <c r="Z143" s="190">
        <v>36069</v>
      </c>
      <c r="AA143" s="190">
        <v>37093</v>
      </c>
      <c r="AB143" s="190">
        <v>39572</v>
      </c>
      <c r="AC143" s="190">
        <v>30246</v>
      </c>
      <c r="AD143" s="190">
        <v>23081</v>
      </c>
      <c r="AE143" s="190">
        <v>33413</v>
      </c>
      <c r="AF143" s="190">
        <v>35165</v>
      </c>
      <c r="AG143" s="190">
        <v>31405</v>
      </c>
      <c r="AH143" s="190">
        <v>961566</v>
      </c>
    </row>
    <row r="144" spans="3:34" x14ac:dyDescent="0.25">
      <c r="C144" s="187" t="s">
        <v>33</v>
      </c>
      <c r="D144" s="188">
        <v>20575</v>
      </c>
      <c r="E144" s="188">
        <v>20788</v>
      </c>
      <c r="F144" s="188">
        <v>20971</v>
      </c>
      <c r="G144" s="188">
        <v>23358</v>
      </c>
      <c r="H144" s="188">
        <v>19617</v>
      </c>
      <c r="I144" s="188">
        <v>16273</v>
      </c>
      <c r="J144" s="188">
        <v>21963</v>
      </c>
      <c r="K144" s="188">
        <v>19010</v>
      </c>
      <c r="L144" s="188">
        <v>20222</v>
      </c>
      <c r="M144" s="188">
        <v>18368</v>
      </c>
      <c r="N144" s="188">
        <v>19078</v>
      </c>
      <c r="O144" s="188">
        <v>14583</v>
      </c>
      <c r="P144" s="188">
        <v>17677</v>
      </c>
      <c r="Q144" s="188">
        <v>21659</v>
      </c>
      <c r="R144" s="188">
        <v>19799</v>
      </c>
      <c r="S144" s="188">
        <v>20511</v>
      </c>
      <c r="T144" s="188">
        <v>19676</v>
      </c>
      <c r="U144" s="188">
        <v>21225</v>
      </c>
      <c r="V144" s="188">
        <v>17107</v>
      </c>
      <c r="W144" s="188">
        <v>16982</v>
      </c>
      <c r="X144" s="188">
        <v>21815</v>
      </c>
      <c r="Y144" s="188">
        <v>19799</v>
      </c>
      <c r="Z144" s="188">
        <v>20511</v>
      </c>
      <c r="AA144" s="188">
        <v>19676</v>
      </c>
      <c r="AB144" s="188">
        <v>21225</v>
      </c>
      <c r="AC144" s="188">
        <v>17107</v>
      </c>
      <c r="AD144" s="188">
        <v>16982</v>
      </c>
      <c r="AE144" s="188">
        <v>21815</v>
      </c>
      <c r="AF144" s="188">
        <v>19799</v>
      </c>
      <c r="AG144" s="188">
        <v>20511</v>
      </c>
      <c r="AH144" s="188">
        <v>588682</v>
      </c>
    </row>
    <row r="145" spans="3:34" x14ac:dyDescent="0.25">
      <c r="C145" s="187" t="s">
        <v>32</v>
      </c>
      <c r="D145" s="188">
        <v>19506</v>
      </c>
      <c r="E145" s="188">
        <v>18719</v>
      </c>
      <c r="F145" s="188">
        <v>18664</v>
      </c>
      <c r="G145" s="188">
        <v>22359</v>
      </c>
      <c r="H145" s="188">
        <v>17543</v>
      </c>
      <c r="I145" s="188">
        <v>17543</v>
      </c>
      <c r="J145" s="188">
        <v>17663</v>
      </c>
      <c r="K145" s="188">
        <v>18711</v>
      </c>
      <c r="L145" s="188">
        <v>18716</v>
      </c>
      <c r="M145" s="188">
        <v>17768</v>
      </c>
      <c r="N145" s="188">
        <v>17432</v>
      </c>
      <c r="O145" s="188">
        <v>15817</v>
      </c>
      <c r="P145" s="188">
        <v>7795</v>
      </c>
      <c r="Q145" s="188">
        <v>17333</v>
      </c>
      <c r="R145" s="188">
        <v>19116</v>
      </c>
      <c r="S145" s="188">
        <v>18723</v>
      </c>
      <c r="T145" s="188">
        <v>18225</v>
      </c>
      <c r="U145" s="188">
        <v>19901</v>
      </c>
      <c r="V145" s="188">
        <v>16688</v>
      </c>
      <c r="W145" s="188">
        <v>12673</v>
      </c>
      <c r="X145" s="188">
        <v>17502</v>
      </c>
      <c r="Y145" s="188">
        <v>19116</v>
      </c>
      <c r="Z145" s="188">
        <v>18723</v>
      </c>
      <c r="AA145" s="188">
        <v>18225</v>
      </c>
      <c r="AB145" s="188">
        <v>19901</v>
      </c>
      <c r="AC145" s="188">
        <v>16688</v>
      </c>
      <c r="AD145" s="188">
        <v>12673</v>
      </c>
      <c r="AE145" s="188">
        <v>17502</v>
      </c>
      <c r="AF145" s="188">
        <v>19116</v>
      </c>
      <c r="AG145" s="188">
        <v>18723</v>
      </c>
      <c r="AH145" s="188">
        <v>529064</v>
      </c>
    </row>
    <row r="146" spans="3:34" x14ac:dyDescent="0.25">
      <c r="C146" s="189" t="s">
        <v>13</v>
      </c>
      <c r="D146" s="190">
        <v>40081</v>
      </c>
      <c r="E146" s="190">
        <v>39507</v>
      </c>
      <c r="F146" s="190">
        <v>39635</v>
      </c>
      <c r="G146" s="190">
        <v>45717</v>
      </c>
      <c r="H146" s="190">
        <v>37160</v>
      </c>
      <c r="I146" s="190">
        <v>33816</v>
      </c>
      <c r="J146" s="190">
        <v>39626</v>
      </c>
      <c r="K146" s="190">
        <v>37721</v>
      </c>
      <c r="L146" s="190">
        <v>38938</v>
      </c>
      <c r="M146" s="190">
        <v>36136</v>
      </c>
      <c r="N146" s="190">
        <v>36510</v>
      </c>
      <c r="O146" s="190">
        <v>30400</v>
      </c>
      <c r="P146" s="190">
        <v>25472</v>
      </c>
      <c r="Q146" s="190">
        <v>38992</v>
      </c>
      <c r="R146" s="190">
        <v>38915</v>
      </c>
      <c r="S146" s="190">
        <v>39234</v>
      </c>
      <c r="T146" s="190">
        <v>37901</v>
      </c>
      <c r="U146" s="190">
        <v>41126</v>
      </c>
      <c r="V146" s="190">
        <v>33795</v>
      </c>
      <c r="W146" s="190">
        <v>29655</v>
      </c>
      <c r="X146" s="190">
        <v>39317</v>
      </c>
      <c r="Y146" s="190">
        <v>38915</v>
      </c>
      <c r="Z146" s="190">
        <v>39234</v>
      </c>
      <c r="AA146" s="190">
        <v>37901</v>
      </c>
      <c r="AB146" s="190">
        <v>41126</v>
      </c>
      <c r="AC146" s="190">
        <v>33795</v>
      </c>
      <c r="AD146" s="190">
        <v>29655</v>
      </c>
      <c r="AE146" s="190">
        <v>39317</v>
      </c>
      <c r="AF146" s="190">
        <v>38915</v>
      </c>
      <c r="AG146" s="190">
        <v>39234</v>
      </c>
      <c r="AH146" s="190">
        <v>1117746</v>
      </c>
    </row>
    <row r="147" spans="3:34" x14ac:dyDescent="0.25">
      <c r="C147" s="187" t="s">
        <v>31</v>
      </c>
      <c r="D147" s="188">
        <v>16291</v>
      </c>
      <c r="E147" s="188">
        <v>15949</v>
      </c>
      <c r="F147" s="188">
        <v>15924</v>
      </c>
      <c r="G147" s="188">
        <v>16874</v>
      </c>
      <c r="H147" s="188">
        <v>10588</v>
      </c>
      <c r="I147" s="188">
        <v>16088</v>
      </c>
      <c r="J147" s="188">
        <v>15638</v>
      </c>
      <c r="K147" s="188">
        <v>14899</v>
      </c>
      <c r="L147" s="188">
        <v>15220</v>
      </c>
      <c r="M147" s="188">
        <v>14884</v>
      </c>
      <c r="N147" s="188">
        <v>15404</v>
      </c>
      <c r="O147" s="188">
        <v>11342</v>
      </c>
      <c r="P147" s="188">
        <v>17813</v>
      </c>
      <c r="Q147" s="188">
        <v>15072</v>
      </c>
      <c r="R147" s="188">
        <v>15887</v>
      </c>
      <c r="S147" s="188">
        <v>15724</v>
      </c>
      <c r="T147" s="188">
        <v>15147</v>
      </c>
      <c r="U147" s="188">
        <v>16166</v>
      </c>
      <c r="V147" s="188">
        <v>12579</v>
      </c>
      <c r="W147" s="188">
        <v>18561</v>
      </c>
      <c r="X147" s="188">
        <v>14740</v>
      </c>
      <c r="Y147" s="188">
        <v>15228</v>
      </c>
      <c r="Z147" s="188">
        <v>15966</v>
      </c>
      <c r="AA147" s="188">
        <v>15375</v>
      </c>
      <c r="AB147" s="188">
        <v>16367</v>
      </c>
      <c r="AC147" s="188">
        <v>13343</v>
      </c>
      <c r="AD147" s="188">
        <v>17698</v>
      </c>
      <c r="AE147" s="188">
        <v>15922</v>
      </c>
      <c r="AF147" s="188">
        <v>17283</v>
      </c>
      <c r="AG147" s="188">
        <v>15426</v>
      </c>
      <c r="AH147" s="188">
        <v>463398</v>
      </c>
    </row>
    <row r="148" spans="3:34" x14ac:dyDescent="0.25">
      <c r="C148" s="187" t="s">
        <v>30</v>
      </c>
      <c r="D148" s="188">
        <v>9894</v>
      </c>
      <c r="E148" s="188">
        <v>9577</v>
      </c>
      <c r="F148" s="188">
        <v>10080</v>
      </c>
      <c r="G148" s="188">
        <v>14653</v>
      </c>
      <c r="H148" s="188">
        <v>9402</v>
      </c>
      <c r="I148" s="188">
        <v>6888</v>
      </c>
      <c r="J148" s="188">
        <v>8858</v>
      </c>
      <c r="K148" s="188">
        <v>8994</v>
      </c>
      <c r="L148" s="188">
        <v>8865</v>
      </c>
      <c r="M148" s="188">
        <v>9495</v>
      </c>
      <c r="N148" s="188">
        <v>13079</v>
      </c>
      <c r="O148" s="188">
        <v>9447</v>
      </c>
      <c r="P148" s="188">
        <v>6101</v>
      </c>
      <c r="Q148" s="188">
        <v>8278</v>
      </c>
      <c r="R148" s="188">
        <v>8746</v>
      </c>
      <c r="S148" s="188">
        <v>8722</v>
      </c>
      <c r="T148" s="188">
        <v>9462</v>
      </c>
      <c r="U148" s="188">
        <v>12545</v>
      </c>
      <c r="V148" s="188">
        <v>9399</v>
      </c>
      <c r="W148" s="188">
        <v>5946</v>
      </c>
      <c r="X148" s="188">
        <v>8105</v>
      </c>
      <c r="Y148" s="188">
        <v>8774</v>
      </c>
      <c r="Z148" s="188">
        <v>9282</v>
      </c>
      <c r="AA148" s="188">
        <v>9903</v>
      </c>
      <c r="AB148" s="188">
        <v>12678</v>
      </c>
      <c r="AC148" s="188">
        <v>10180</v>
      </c>
      <c r="AD148" s="188">
        <v>7565</v>
      </c>
      <c r="AE148" s="188">
        <v>8746</v>
      </c>
      <c r="AF148" s="188">
        <v>7819</v>
      </c>
      <c r="AG148" s="188">
        <v>9436</v>
      </c>
      <c r="AH148" s="188">
        <v>280919</v>
      </c>
    </row>
    <row r="149" spans="3:34" x14ac:dyDescent="0.25">
      <c r="C149" s="189" t="s">
        <v>13</v>
      </c>
      <c r="D149" s="190">
        <v>26185</v>
      </c>
      <c r="E149" s="190">
        <v>25526</v>
      </c>
      <c r="F149" s="190">
        <v>26004</v>
      </c>
      <c r="G149" s="190">
        <v>31527</v>
      </c>
      <c r="H149" s="190">
        <v>19990</v>
      </c>
      <c r="I149" s="190">
        <v>22976</v>
      </c>
      <c r="J149" s="190">
        <v>24496</v>
      </c>
      <c r="K149" s="190">
        <v>23893</v>
      </c>
      <c r="L149" s="190">
        <v>24085</v>
      </c>
      <c r="M149" s="190">
        <v>24379</v>
      </c>
      <c r="N149" s="190">
        <v>28483</v>
      </c>
      <c r="O149" s="190">
        <v>20789</v>
      </c>
      <c r="P149" s="190">
        <v>23914</v>
      </c>
      <c r="Q149" s="190">
        <v>23350</v>
      </c>
      <c r="R149" s="190">
        <v>24633</v>
      </c>
      <c r="S149" s="190">
        <v>24446</v>
      </c>
      <c r="T149" s="190">
        <v>24609</v>
      </c>
      <c r="U149" s="190">
        <v>28711</v>
      </c>
      <c r="V149" s="190">
        <v>21978</v>
      </c>
      <c r="W149" s="190">
        <v>24507</v>
      </c>
      <c r="X149" s="190">
        <v>22845</v>
      </c>
      <c r="Y149" s="190">
        <v>24002</v>
      </c>
      <c r="Z149" s="190">
        <v>25248</v>
      </c>
      <c r="AA149" s="190">
        <v>25278</v>
      </c>
      <c r="AB149" s="190">
        <v>29045</v>
      </c>
      <c r="AC149" s="190">
        <v>23523</v>
      </c>
      <c r="AD149" s="190">
        <v>25263</v>
      </c>
      <c r="AE149" s="190">
        <v>24668</v>
      </c>
      <c r="AF149" s="190">
        <v>25102</v>
      </c>
      <c r="AG149" s="190">
        <v>24862</v>
      </c>
      <c r="AH149" s="190">
        <v>744317</v>
      </c>
    </row>
    <row r="150" spans="3:34" s="6" customFormat="1" ht="14.25" x14ac:dyDescent="0.2">
      <c r="E150" s="20"/>
      <c r="F150" s="20"/>
    </row>
    <row r="151" spans="3:34" customFormat="1" x14ac:dyDescent="0.25"/>
    <row r="152" spans="3:34" customFormat="1" ht="14.45" customHeight="1" x14ac:dyDescent="0.25"/>
    <row r="153" spans="3:34" customFormat="1" x14ac:dyDescent="0.25"/>
    <row r="154" spans="3:34" customFormat="1" ht="14.45" customHeight="1" x14ac:dyDescent="0.25"/>
    <row r="155" spans="3:34" customFormat="1" x14ac:dyDescent="0.25"/>
    <row r="156" spans="3:34" customFormat="1" x14ac:dyDescent="0.25"/>
    <row r="157" spans="3:34" customFormat="1" ht="14.45" customHeight="1" x14ac:dyDescent="0.25"/>
    <row r="158" spans="3:34" customFormat="1" x14ac:dyDescent="0.25"/>
    <row r="159" spans="3:34" customFormat="1" x14ac:dyDescent="0.25"/>
    <row r="160" spans="3:34" customFormat="1" ht="14.45" customHeight="1" x14ac:dyDescent="0.25"/>
    <row r="161" customFormat="1" x14ac:dyDescent="0.25"/>
    <row r="162" customFormat="1" x14ac:dyDescent="0.25"/>
    <row r="163" customFormat="1" ht="14.45" customHeigh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ht="14.45" customHeight="1" x14ac:dyDescent="0.25"/>
    <row r="299" customFormat="1" x14ac:dyDescent="0.25"/>
    <row r="300" customFormat="1" ht="14.45" customHeight="1" x14ac:dyDescent="0.25"/>
    <row r="301" customFormat="1" x14ac:dyDescent="0.25"/>
    <row r="302" customFormat="1" x14ac:dyDescent="0.25"/>
    <row r="303" customFormat="1" ht="14.45" customHeight="1" x14ac:dyDescent="0.25"/>
    <row r="304" customFormat="1" x14ac:dyDescent="0.25"/>
    <row r="305" customFormat="1" x14ac:dyDescent="0.25"/>
    <row r="306" customFormat="1" ht="14.45" customHeight="1" x14ac:dyDescent="0.25"/>
    <row r="307" customFormat="1" x14ac:dyDescent="0.25"/>
    <row r="308" customFormat="1" x14ac:dyDescent="0.25"/>
    <row r="309" customFormat="1" ht="14.45" customHeigh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ht="14.45" customHeight="1" x14ac:dyDescent="0.25"/>
    <row r="447" customFormat="1" x14ac:dyDescent="0.25"/>
    <row r="448" customFormat="1" x14ac:dyDescent="0.25"/>
    <row r="449" customFormat="1" ht="14.45" customHeight="1" x14ac:dyDescent="0.25"/>
    <row r="450" customFormat="1" x14ac:dyDescent="0.25"/>
    <row r="451" customFormat="1" x14ac:dyDescent="0.25"/>
    <row r="452" customFormat="1" ht="14.45" customHeight="1" x14ac:dyDescent="0.25"/>
    <row r="453" customFormat="1" x14ac:dyDescent="0.25"/>
    <row r="454" customFormat="1" x14ac:dyDescent="0.25"/>
    <row r="455" customFormat="1" ht="14.45" customHeigh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</sheetData>
  <mergeCells count="5">
    <mergeCell ref="AH7:AH8"/>
    <mergeCell ref="B9:B11"/>
    <mergeCell ref="B12:B14"/>
    <mergeCell ref="B15:B17"/>
    <mergeCell ref="B18:B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showGridLines="0" workbookViewId="0">
      <pane ySplit="4" topLeftCell="A6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13"/>
    <col min="2" max="3" width="14.85546875" style="13" customWidth="1"/>
    <col min="4" max="4" width="18.7109375" style="13" customWidth="1"/>
    <col min="5" max="6" width="24.28515625" style="13" customWidth="1"/>
    <col min="7" max="7" width="14.85546875" style="39" customWidth="1"/>
    <col min="8" max="16384" width="8.85546875" style="13"/>
  </cols>
  <sheetData>
    <row r="1" spans="1:7" s="6" customFormat="1" x14ac:dyDescent="0.25">
      <c r="A1" s="8" t="s">
        <v>123</v>
      </c>
      <c r="B1" s="8"/>
      <c r="C1" s="8"/>
      <c r="D1" s="8"/>
      <c r="E1" s="8"/>
      <c r="F1" s="8"/>
      <c r="G1" s="48"/>
    </row>
    <row r="2" spans="1:7" s="6" customFormat="1" x14ac:dyDescent="0.25">
      <c r="A2" s="7"/>
      <c r="B2" s="38"/>
      <c r="C2" s="38"/>
      <c r="D2" s="38"/>
      <c r="E2" s="38"/>
      <c r="F2" s="38"/>
      <c r="G2" s="47"/>
    </row>
    <row r="3" spans="1:7" s="6" customFormat="1" ht="14.25" x14ac:dyDescent="0.2">
      <c r="G3" s="46"/>
    </row>
    <row r="4" spans="1:7" s="6" customFormat="1" ht="14.25" x14ac:dyDescent="0.2">
      <c r="G4" s="46"/>
    </row>
    <row r="5" spans="1:7" x14ac:dyDescent="0.25">
      <c r="F5" s="39"/>
      <c r="G5" s="13"/>
    </row>
    <row r="6" spans="1:7" x14ac:dyDescent="0.25">
      <c r="B6" s="37" t="s">
        <v>325</v>
      </c>
      <c r="C6" s="44"/>
      <c r="D6" s="44"/>
      <c r="E6" s="44"/>
      <c r="F6" s="45"/>
      <c r="G6" s="13"/>
    </row>
    <row r="7" spans="1:7" ht="30" x14ac:dyDescent="0.25">
      <c r="B7" s="4" t="s">
        <v>3</v>
      </c>
      <c r="C7" s="4" t="s">
        <v>4</v>
      </c>
      <c r="D7" s="4" t="s">
        <v>120</v>
      </c>
      <c r="E7" s="4" t="s">
        <v>122</v>
      </c>
      <c r="F7" s="43"/>
      <c r="G7" s="13"/>
    </row>
    <row r="8" spans="1:7" x14ac:dyDescent="0.25">
      <c r="B8" s="196">
        <v>44075</v>
      </c>
      <c r="C8" s="2" t="s">
        <v>7</v>
      </c>
      <c r="D8" s="1">
        <v>251488</v>
      </c>
      <c r="E8" s="1">
        <v>249810</v>
      </c>
      <c r="F8" s="42"/>
      <c r="G8" s="13"/>
    </row>
    <row r="9" spans="1:7" x14ac:dyDescent="0.25">
      <c r="B9" s="196">
        <v>44076</v>
      </c>
      <c r="C9" s="2" t="s">
        <v>8</v>
      </c>
      <c r="D9" s="1">
        <v>245424</v>
      </c>
      <c r="E9" s="1">
        <v>243060</v>
      </c>
      <c r="F9" s="42"/>
      <c r="G9" s="13"/>
    </row>
    <row r="10" spans="1:7" x14ac:dyDescent="0.25">
      <c r="B10" s="196">
        <v>44077</v>
      </c>
      <c r="C10" s="2" t="s">
        <v>9</v>
      </c>
      <c r="D10" s="1">
        <v>253164</v>
      </c>
      <c r="E10" s="1">
        <v>251959</v>
      </c>
      <c r="F10" s="42"/>
      <c r="G10" s="13"/>
    </row>
    <row r="11" spans="1:7" x14ac:dyDescent="0.25">
      <c r="B11" s="196">
        <v>44078</v>
      </c>
      <c r="C11" s="2" t="s">
        <v>10</v>
      </c>
      <c r="D11" s="1">
        <v>252761</v>
      </c>
      <c r="E11" s="1">
        <v>256823</v>
      </c>
      <c r="F11" s="42"/>
      <c r="G11" s="13"/>
    </row>
    <row r="12" spans="1:7" x14ac:dyDescent="0.25">
      <c r="B12" s="196">
        <v>44079</v>
      </c>
      <c r="C12" s="2" t="s">
        <v>11</v>
      </c>
      <c r="D12" s="1">
        <v>241506</v>
      </c>
      <c r="E12" s="1">
        <v>246210</v>
      </c>
      <c r="F12" s="42"/>
      <c r="G12" s="13"/>
    </row>
    <row r="13" spans="1:7" x14ac:dyDescent="0.25">
      <c r="B13" s="196">
        <v>44080</v>
      </c>
      <c r="C13" s="2" t="s">
        <v>5</v>
      </c>
      <c r="D13" s="1">
        <v>222007</v>
      </c>
      <c r="E13" s="1">
        <v>214261</v>
      </c>
      <c r="F13" s="42"/>
      <c r="G13" s="13"/>
    </row>
    <row r="14" spans="1:7" x14ac:dyDescent="0.25">
      <c r="B14" s="196">
        <v>44081</v>
      </c>
      <c r="C14" s="2" t="s">
        <v>6</v>
      </c>
      <c r="D14" s="1">
        <v>252913</v>
      </c>
      <c r="E14" s="1">
        <v>241108</v>
      </c>
      <c r="F14" s="42"/>
      <c r="G14" s="13"/>
    </row>
    <row r="15" spans="1:7" x14ac:dyDescent="0.25">
      <c r="B15" s="196">
        <v>44082</v>
      </c>
      <c r="C15" s="2" t="s">
        <v>7</v>
      </c>
      <c r="D15" s="1">
        <v>250004</v>
      </c>
      <c r="E15" s="1">
        <v>245572</v>
      </c>
      <c r="F15" s="42"/>
      <c r="G15" s="13"/>
    </row>
    <row r="16" spans="1:7" x14ac:dyDescent="0.25">
      <c r="B16" s="196">
        <v>44083</v>
      </c>
      <c r="C16" s="2" t="s">
        <v>8</v>
      </c>
      <c r="D16" s="1">
        <v>246784</v>
      </c>
      <c r="E16" s="1">
        <v>248180</v>
      </c>
      <c r="F16" s="42"/>
      <c r="G16" s="13"/>
    </row>
    <row r="17" spans="2:7" x14ac:dyDescent="0.25">
      <c r="B17" s="196">
        <v>44084</v>
      </c>
      <c r="C17" s="2" t="s">
        <v>9</v>
      </c>
      <c r="D17" s="1">
        <v>250403</v>
      </c>
      <c r="E17" s="1">
        <v>250887</v>
      </c>
      <c r="F17" s="42"/>
      <c r="G17" s="13"/>
    </row>
    <row r="18" spans="2:7" x14ac:dyDescent="0.25">
      <c r="B18" s="196">
        <v>44085</v>
      </c>
      <c r="C18" s="2" t="s">
        <v>10</v>
      </c>
      <c r="D18" s="1">
        <v>252562</v>
      </c>
      <c r="E18" s="1">
        <v>256077</v>
      </c>
      <c r="F18" s="42"/>
      <c r="G18" s="13"/>
    </row>
    <row r="19" spans="2:7" x14ac:dyDescent="0.25">
      <c r="B19" s="196">
        <v>44086</v>
      </c>
      <c r="C19" s="2" t="s">
        <v>11</v>
      </c>
      <c r="D19" s="1">
        <v>237748</v>
      </c>
      <c r="E19" s="1">
        <v>244385</v>
      </c>
      <c r="F19" s="42"/>
      <c r="G19" s="13"/>
    </row>
    <row r="20" spans="2:7" x14ac:dyDescent="0.25">
      <c r="B20" s="196">
        <v>44087</v>
      </c>
      <c r="C20" s="2" t="s">
        <v>5</v>
      </c>
      <c r="D20" s="1">
        <v>223126</v>
      </c>
      <c r="E20" s="1">
        <v>209857</v>
      </c>
      <c r="F20" s="42"/>
      <c r="G20" s="13"/>
    </row>
    <row r="21" spans="2:7" x14ac:dyDescent="0.25">
      <c r="B21" s="196">
        <v>44088</v>
      </c>
      <c r="C21" s="2" t="s">
        <v>6</v>
      </c>
      <c r="D21" s="1">
        <v>248951</v>
      </c>
      <c r="E21" s="1">
        <v>241132</v>
      </c>
      <c r="F21" s="42"/>
      <c r="G21" s="13"/>
    </row>
    <row r="22" spans="2:7" x14ac:dyDescent="0.25">
      <c r="B22" s="196">
        <v>44089</v>
      </c>
      <c r="C22" s="2" t="s">
        <v>7</v>
      </c>
      <c r="D22" s="1">
        <v>243663</v>
      </c>
      <c r="E22" s="1">
        <v>243560</v>
      </c>
      <c r="F22" s="42"/>
      <c r="G22" s="13"/>
    </row>
    <row r="23" spans="2:7" x14ac:dyDescent="0.25">
      <c r="B23" s="196">
        <v>44090</v>
      </c>
      <c r="C23" s="2" t="s">
        <v>8</v>
      </c>
      <c r="D23" s="1">
        <v>248037</v>
      </c>
      <c r="E23" s="1">
        <v>246509</v>
      </c>
      <c r="F23" s="42"/>
      <c r="G23" s="13"/>
    </row>
    <row r="24" spans="2:7" x14ac:dyDescent="0.25">
      <c r="B24" s="196">
        <v>44091</v>
      </c>
      <c r="C24" s="2" t="s">
        <v>9</v>
      </c>
      <c r="D24" s="1">
        <v>249844</v>
      </c>
      <c r="E24" s="1">
        <v>249391</v>
      </c>
      <c r="F24" s="42"/>
      <c r="G24" s="13"/>
    </row>
    <row r="25" spans="2:7" x14ac:dyDescent="0.25">
      <c r="B25" s="196">
        <v>44092</v>
      </c>
      <c r="C25" s="2" t="s">
        <v>10</v>
      </c>
      <c r="D25" s="1">
        <v>252255</v>
      </c>
      <c r="E25" s="1">
        <v>255514</v>
      </c>
      <c r="F25" s="42"/>
      <c r="G25" s="13"/>
    </row>
    <row r="26" spans="2:7" x14ac:dyDescent="0.25">
      <c r="B26" s="196">
        <v>44093</v>
      </c>
      <c r="C26" s="2" t="s">
        <v>11</v>
      </c>
      <c r="D26" s="1">
        <v>241522</v>
      </c>
      <c r="E26" s="1">
        <v>245408</v>
      </c>
      <c r="F26" s="42"/>
      <c r="G26" s="13"/>
    </row>
    <row r="27" spans="2:7" x14ac:dyDescent="0.25">
      <c r="B27" s="196">
        <v>44094</v>
      </c>
      <c r="C27" s="2" t="s">
        <v>5</v>
      </c>
      <c r="D27" s="1">
        <v>233190</v>
      </c>
      <c r="E27" s="1">
        <v>215197</v>
      </c>
      <c r="F27" s="42"/>
      <c r="G27" s="13"/>
    </row>
    <row r="28" spans="2:7" x14ac:dyDescent="0.25">
      <c r="B28" s="196">
        <v>44095</v>
      </c>
      <c r="C28" s="2" t="s">
        <v>6</v>
      </c>
      <c r="D28" s="1">
        <v>242377</v>
      </c>
      <c r="E28" s="1">
        <v>239752</v>
      </c>
      <c r="F28" s="42"/>
      <c r="G28" s="13"/>
    </row>
    <row r="29" spans="2:7" x14ac:dyDescent="0.25">
      <c r="B29" s="196">
        <v>44096</v>
      </c>
      <c r="C29" s="2" t="s">
        <v>7</v>
      </c>
      <c r="D29" s="1">
        <v>243683</v>
      </c>
      <c r="E29" s="1">
        <v>243857</v>
      </c>
      <c r="F29" s="42"/>
      <c r="G29" s="13"/>
    </row>
    <row r="30" spans="2:7" x14ac:dyDescent="0.25">
      <c r="B30" s="196">
        <v>44097</v>
      </c>
      <c r="C30" s="2" t="s">
        <v>8</v>
      </c>
      <c r="D30" s="1">
        <v>247652</v>
      </c>
      <c r="E30" s="1">
        <v>246096</v>
      </c>
      <c r="F30" s="42"/>
      <c r="G30" s="13"/>
    </row>
    <row r="31" spans="2:7" x14ac:dyDescent="0.25">
      <c r="B31" s="196">
        <v>44098</v>
      </c>
      <c r="C31" s="2" t="s">
        <v>9</v>
      </c>
      <c r="D31" s="1">
        <v>249682</v>
      </c>
      <c r="E31" s="1">
        <v>250130</v>
      </c>
      <c r="F31" s="42"/>
      <c r="G31" s="13"/>
    </row>
    <row r="32" spans="2:7" x14ac:dyDescent="0.25">
      <c r="B32" s="196">
        <v>44099</v>
      </c>
      <c r="C32" s="2" t="s">
        <v>10</v>
      </c>
      <c r="D32" s="1">
        <v>249881</v>
      </c>
      <c r="E32" s="1">
        <v>254404</v>
      </c>
      <c r="F32" s="42"/>
      <c r="G32" s="13"/>
    </row>
    <row r="33" spans="2:7" x14ac:dyDescent="0.25">
      <c r="B33" s="196">
        <v>44100</v>
      </c>
      <c r="C33" s="2" t="s">
        <v>11</v>
      </c>
      <c r="D33" s="1">
        <v>240977</v>
      </c>
      <c r="E33" s="1">
        <v>247945</v>
      </c>
      <c r="F33" s="42"/>
      <c r="G33" s="13"/>
    </row>
    <row r="34" spans="2:7" x14ac:dyDescent="0.25">
      <c r="B34" s="196">
        <v>44101</v>
      </c>
      <c r="C34" s="2" t="s">
        <v>5</v>
      </c>
      <c r="D34" s="1">
        <v>227388</v>
      </c>
      <c r="E34" s="1">
        <v>215998</v>
      </c>
      <c r="F34" s="42"/>
      <c r="G34" s="13"/>
    </row>
    <row r="35" spans="2:7" x14ac:dyDescent="0.25">
      <c r="B35" s="196">
        <v>44102</v>
      </c>
      <c r="C35" s="2" t="s">
        <v>6</v>
      </c>
      <c r="D35" s="1">
        <v>250381</v>
      </c>
      <c r="E35" s="1">
        <v>241350</v>
      </c>
      <c r="F35" s="42"/>
      <c r="G35" s="13"/>
    </row>
    <row r="36" spans="2:7" x14ac:dyDescent="0.25">
      <c r="B36" s="196">
        <v>44103</v>
      </c>
      <c r="C36" s="2" t="s">
        <v>7</v>
      </c>
      <c r="D36" s="1">
        <v>232481</v>
      </c>
      <c r="E36" s="1">
        <v>231576</v>
      </c>
      <c r="F36" s="42"/>
      <c r="G36" s="13"/>
    </row>
    <row r="37" spans="2:7" x14ac:dyDescent="0.25">
      <c r="B37" s="196">
        <v>44104</v>
      </c>
      <c r="C37" s="2" t="s">
        <v>8</v>
      </c>
      <c r="D37" s="1">
        <v>249278</v>
      </c>
      <c r="E37" s="1">
        <v>247748</v>
      </c>
      <c r="F37" s="42"/>
      <c r="G37" s="13"/>
    </row>
    <row r="38" spans="2:7" x14ac:dyDescent="0.25">
      <c r="B38" s="284" t="s">
        <v>12</v>
      </c>
      <c r="C38" s="284"/>
      <c r="D38" s="40">
        <v>7331132</v>
      </c>
      <c r="E38" s="40">
        <v>7273756</v>
      </c>
      <c r="F38" s="42"/>
      <c r="G38" s="13"/>
    </row>
    <row r="39" spans="2:7" x14ac:dyDescent="0.25">
      <c r="G39" s="41"/>
    </row>
  </sheetData>
  <mergeCells count="1">
    <mergeCell ref="B38:C3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9" style="13" customWidth="1"/>
    <col min="3" max="3" width="17.7109375" style="13" bestFit="1" customWidth="1"/>
    <col min="4" max="6" width="15.7109375" style="13" customWidth="1"/>
    <col min="7" max="11" width="12.5703125" style="13" customWidth="1"/>
    <col min="12" max="16" width="10" style="13" customWidth="1"/>
    <col min="17" max="17" width="10.42578125" style="13" bestFit="1" customWidth="1"/>
    <col min="18" max="18" width="10" style="13" customWidth="1"/>
    <col min="19" max="16384" width="8.85546875" style="13"/>
  </cols>
  <sheetData>
    <row r="1" spans="1:18" s="6" customFormat="1" x14ac:dyDescent="0.25">
      <c r="A1" s="8" t="s">
        <v>125</v>
      </c>
      <c r="B1" s="8"/>
      <c r="C1" s="8"/>
    </row>
    <row r="2" spans="1:18" s="6" customFormat="1" x14ac:dyDescent="0.25">
      <c r="A2" s="7" t="s">
        <v>124</v>
      </c>
      <c r="B2" s="7"/>
      <c r="C2" s="38"/>
      <c r="F2" s="20"/>
      <c r="G2" s="20"/>
      <c r="H2" s="20"/>
      <c r="I2" s="20"/>
      <c r="J2" s="20"/>
      <c r="K2" s="20"/>
      <c r="L2" s="20"/>
    </row>
    <row r="3" spans="1:18" s="6" customFormat="1" ht="14.25" x14ac:dyDescent="0.2">
      <c r="F3" s="20"/>
      <c r="G3" s="20"/>
      <c r="H3" s="20"/>
      <c r="I3" s="20"/>
      <c r="J3" s="20"/>
      <c r="K3" s="20"/>
      <c r="L3" s="20"/>
    </row>
    <row r="4" spans="1:18" s="6" customFormat="1" ht="14.25" x14ac:dyDescent="0.2">
      <c r="F4" s="20"/>
      <c r="G4" s="20"/>
      <c r="H4" s="20"/>
      <c r="I4" s="20"/>
      <c r="J4" s="20"/>
      <c r="K4" s="20"/>
      <c r="L4" s="20"/>
    </row>
    <row r="6" spans="1:18" ht="14.45" customHeight="1" x14ac:dyDescent="0.25">
      <c r="B6" s="4"/>
      <c r="C6" s="4"/>
      <c r="D6" s="262" t="s">
        <v>14</v>
      </c>
      <c r="E6" s="262"/>
      <c r="F6" s="260" t="s">
        <v>18</v>
      </c>
      <c r="G6" s="260" t="s">
        <v>20</v>
      </c>
      <c r="H6" s="260" t="s">
        <v>21</v>
      </c>
      <c r="I6" s="260" t="s">
        <v>186</v>
      </c>
      <c r="J6" s="260" t="s">
        <v>323</v>
      </c>
      <c r="K6" s="260" t="s">
        <v>325</v>
      </c>
      <c r="L6" s="262" t="s">
        <v>27</v>
      </c>
      <c r="M6" s="262"/>
      <c r="N6" s="262"/>
      <c r="O6" s="262"/>
      <c r="P6" s="262"/>
      <c r="Q6" s="262"/>
      <c r="R6" s="262"/>
    </row>
    <row r="7" spans="1:18" ht="30" x14ac:dyDescent="0.25">
      <c r="B7" s="4"/>
      <c r="C7" s="4"/>
      <c r="D7" s="4" t="s">
        <v>26</v>
      </c>
      <c r="E7" s="4" t="s">
        <v>25</v>
      </c>
      <c r="F7" s="261"/>
      <c r="G7" s="261"/>
      <c r="H7" s="261"/>
      <c r="I7" s="261"/>
      <c r="J7" s="261"/>
      <c r="K7" s="261"/>
      <c r="L7" s="32" t="s">
        <v>1</v>
      </c>
      <c r="M7" s="32" t="s">
        <v>17</v>
      </c>
      <c r="N7" s="32" t="s">
        <v>19</v>
      </c>
      <c r="O7" s="32" t="s">
        <v>22</v>
      </c>
      <c r="P7" s="203" t="s">
        <v>185</v>
      </c>
      <c r="Q7" s="207" t="s">
        <v>324</v>
      </c>
      <c r="R7" s="115" t="s">
        <v>326</v>
      </c>
    </row>
    <row r="8" spans="1:18" ht="17.25" customHeight="1" x14ac:dyDescent="0.25">
      <c r="B8" s="288" t="s">
        <v>89</v>
      </c>
      <c r="C8" s="2" t="s">
        <v>120</v>
      </c>
      <c r="D8" s="1">
        <v>3826.162878787879</v>
      </c>
      <c r="E8" s="1">
        <v>2902.671875</v>
      </c>
      <c r="F8" s="1">
        <v>2048.3833333333332</v>
      </c>
      <c r="G8" s="1">
        <v>1940.875</v>
      </c>
      <c r="H8" s="1">
        <v>3657.4180555555554</v>
      </c>
      <c r="I8" s="1">
        <v>3933.2836021505377</v>
      </c>
      <c r="J8" s="1">
        <v>4054.7755376344085</v>
      </c>
      <c r="K8" s="1">
        <v>4017.4347222222223</v>
      </c>
      <c r="L8" s="51">
        <v>-0.22763212560809701</v>
      </c>
      <c r="M8" s="51">
        <f t="shared" ref="M8:M22" si="0">F8/D8-1</f>
        <v>-0.46463770669839932</v>
      </c>
      <c r="N8" s="51">
        <f t="shared" ref="N8:N22" si="1">G8/D8-1</f>
        <v>-0.49273591807600581</v>
      </c>
      <c r="O8" s="51">
        <f>H8/D8-1</f>
        <v>-4.4102885469889275E-2</v>
      </c>
      <c r="P8" s="51">
        <f>I8/D8-1</f>
        <v>2.799690623641049E-2</v>
      </c>
      <c r="Q8" s="51">
        <f>J8/D8-1</f>
        <v>5.9749850199517285E-2</v>
      </c>
      <c r="R8" s="51">
        <f>K8/D8-1</f>
        <v>4.9990512556260525E-2</v>
      </c>
    </row>
    <row r="9" spans="1:18" ht="17.25" customHeight="1" x14ac:dyDescent="0.25">
      <c r="B9" s="288"/>
      <c r="C9" s="2" t="s">
        <v>122</v>
      </c>
      <c r="D9" s="1">
        <v>3825.375</v>
      </c>
      <c r="E9" s="1">
        <v>2853.09375</v>
      </c>
      <c r="F9" s="1">
        <v>1899.598611111111</v>
      </c>
      <c r="G9" s="1">
        <v>2053.0268817204301</v>
      </c>
      <c r="H9" s="1">
        <v>3562.9263888888891</v>
      </c>
      <c r="I9" s="1">
        <v>3852.5887096774195</v>
      </c>
      <c r="J9" s="1">
        <v>3839.4045698924733</v>
      </c>
      <c r="K9" s="1">
        <v>3909.0958333333333</v>
      </c>
      <c r="L9" s="51">
        <v>-0.23986217464122961</v>
      </c>
      <c r="M9" s="51">
        <f t="shared" si="0"/>
        <v>-0.50342159628504102</v>
      </c>
      <c r="N9" s="51">
        <f t="shared" si="1"/>
        <v>-0.46331356227286735</v>
      </c>
      <c r="O9" s="51">
        <f t="shared" ref="O9:O22" si="2">H9/D9-1</f>
        <v>-6.8607289771881463E-2</v>
      </c>
      <c r="P9" s="51">
        <f t="shared" ref="P9:P22" si="3">I9/D9-1</f>
        <v>7.1139978897283296E-3</v>
      </c>
      <c r="Q9" s="51">
        <f t="shared" ref="Q9:Q22" si="4">J9/D9-1</f>
        <v>3.6675018507918988E-3</v>
      </c>
      <c r="R9" s="51">
        <f t="shared" ref="R9:R22" si="5">K9/D9-1</f>
        <v>2.1885653911925873E-2</v>
      </c>
    </row>
    <row r="10" spans="1:18" ht="17.25" customHeight="1" x14ac:dyDescent="0.25">
      <c r="B10" s="289"/>
      <c r="C10" s="50" t="s">
        <v>13</v>
      </c>
      <c r="D10" s="40">
        <v>3825.7689393939395</v>
      </c>
      <c r="E10" s="40">
        <v>2877.8828125</v>
      </c>
      <c r="F10" s="40">
        <v>1973.9909722222221</v>
      </c>
      <c r="G10" s="40">
        <v>1996.950940860215</v>
      </c>
      <c r="H10" s="40">
        <v>3610.1722222222224</v>
      </c>
      <c r="I10" s="40">
        <v>3892.9361559139784</v>
      </c>
      <c r="J10" s="40">
        <v>3947.0900537634407</v>
      </c>
      <c r="K10" s="40">
        <v>3963.2652777777776</v>
      </c>
      <c r="L10" s="49">
        <v>-0.23374631182496897</v>
      </c>
      <c r="M10" s="49">
        <f t="shared" si="0"/>
        <v>-0.48402765470333586</v>
      </c>
      <c r="N10" s="49">
        <f t="shared" si="1"/>
        <v>-0.4780262549842953</v>
      </c>
      <c r="O10" s="49">
        <f t="shared" si="2"/>
        <v>-5.6353826011737884E-2</v>
      </c>
      <c r="P10" s="49">
        <f t="shared" si="3"/>
        <v>1.7556527219513507E-2</v>
      </c>
      <c r="Q10" s="49">
        <f t="shared" si="4"/>
        <v>3.1711563424611899E-2</v>
      </c>
      <c r="R10" s="49">
        <f t="shared" si="5"/>
        <v>3.5939530212616422E-2</v>
      </c>
    </row>
    <row r="11" spans="1:18" ht="17.25" customHeight="1" x14ac:dyDescent="0.25">
      <c r="B11" s="285" t="s">
        <v>88</v>
      </c>
      <c r="C11" s="2" t="s">
        <v>120</v>
      </c>
      <c r="D11" s="1">
        <v>3287.1401515151515</v>
      </c>
      <c r="E11" s="1">
        <v>2392.9869791666665</v>
      </c>
      <c r="F11" s="1">
        <v>1293.3555555555556</v>
      </c>
      <c r="G11" s="1">
        <v>1558.5873655913979</v>
      </c>
      <c r="H11" s="1">
        <v>2987.7291666666665</v>
      </c>
      <c r="I11" s="1">
        <v>4531.2903225806449</v>
      </c>
      <c r="J11" s="1">
        <v>4844.1908602150534</v>
      </c>
      <c r="K11" s="1">
        <v>4811.5097222222221</v>
      </c>
      <c r="L11" s="51">
        <v>-0.25986098189611795</v>
      </c>
      <c r="M11" s="51">
        <f t="shared" si="0"/>
        <v>-0.60654079353464585</v>
      </c>
      <c r="N11" s="51">
        <f t="shared" si="1"/>
        <v>-0.5258530839115596</v>
      </c>
      <c r="O11" s="51">
        <f t="shared" si="2"/>
        <v>-9.1085554934576374E-2</v>
      </c>
      <c r="P11" s="51">
        <f t="shared" si="3"/>
        <v>0.37849015062288216</v>
      </c>
      <c r="Q11" s="51">
        <f t="shared" si="4"/>
        <v>0.47367944076926749</v>
      </c>
      <c r="R11" s="51">
        <f t="shared" si="5"/>
        <v>0.46373732194060491</v>
      </c>
    </row>
    <row r="12" spans="1:18" ht="17.25" customHeight="1" x14ac:dyDescent="0.25">
      <c r="B12" s="286"/>
      <c r="C12" s="2" t="s">
        <v>122</v>
      </c>
      <c r="D12" s="1">
        <v>3128.912878787879</v>
      </c>
      <c r="E12" s="1">
        <v>2429.9817708333335</v>
      </c>
      <c r="F12" s="1">
        <v>1361.3625</v>
      </c>
      <c r="G12" s="1">
        <v>1523.3575268817203</v>
      </c>
      <c r="H12" s="1">
        <v>2989.9458333333332</v>
      </c>
      <c r="I12" s="1">
        <v>4669.5067204301076</v>
      </c>
      <c r="J12" s="1">
        <v>4518.6935483870966</v>
      </c>
      <c r="K12" s="1">
        <v>4539.9472222222221</v>
      </c>
      <c r="L12" s="51">
        <v>-0.2130858703242029</v>
      </c>
      <c r="M12" s="51">
        <f t="shared" si="0"/>
        <v>-0.56490878693708368</v>
      </c>
      <c r="N12" s="51">
        <f t="shared" si="1"/>
        <v>-0.51313520513493516</v>
      </c>
      <c r="O12" s="51">
        <f t="shared" si="2"/>
        <v>-4.4413843030484346E-2</v>
      </c>
      <c r="P12" s="51">
        <f t="shared" si="3"/>
        <v>0.49237351799933937</v>
      </c>
      <c r="Q12" s="51">
        <f t="shared" si="4"/>
        <v>0.44417365501643813</v>
      </c>
      <c r="R12" s="51">
        <f t="shared" si="5"/>
        <v>0.45096632539700776</v>
      </c>
    </row>
    <row r="13" spans="1:18" ht="17.25" customHeight="1" x14ac:dyDescent="0.25">
      <c r="B13" s="287"/>
      <c r="C13" s="50" t="s">
        <v>13</v>
      </c>
      <c r="D13" s="40">
        <v>3208.026515151515</v>
      </c>
      <c r="E13" s="40">
        <v>2411.484375</v>
      </c>
      <c r="F13" s="40">
        <v>1327.3590277777778</v>
      </c>
      <c r="G13" s="40">
        <v>1540.9724462365591</v>
      </c>
      <c r="H13" s="40">
        <v>2988.8375000000001</v>
      </c>
      <c r="I13" s="40">
        <v>4600.3985215053763</v>
      </c>
      <c r="J13" s="40">
        <v>4681.4422043010754</v>
      </c>
      <c r="K13" s="40">
        <v>4675.7284722222221</v>
      </c>
      <c r="L13" s="49">
        <v>-0.23706303229428749</v>
      </c>
      <c r="M13" s="49">
        <f t="shared" si="0"/>
        <v>-0.58623813690171866</v>
      </c>
      <c r="N13" s="49">
        <f t="shared" si="1"/>
        <v>-0.51965096330764615</v>
      </c>
      <c r="O13" s="49">
        <f t="shared" si="2"/>
        <v>-6.8325188123067204E-2</v>
      </c>
      <c r="P13" s="49">
        <f t="shared" si="3"/>
        <v>0.43402758667289243</v>
      </c>
      <c r="Q13" s="49">
        <f t="shared" si="4"/>
        <v>0.45929037125803518</v>
      </c>
      <c r="R13" s="49">
        <f t="shared" si="5"/>
        <v>0.45750929742592472</v>
      </c>
    </row>
    <row r="14" spans="1:18" ht="17.25" customHeight="1" x14ac:dyDescent="0.25">
      <c r="B14" s="285" t="s">
        <v>87</v>
      </c>
      <c r="C14" s="2" t="s">
        <v>120</v>
      </c>
      <c r="D14" s="1">
        <v>547.82196969696975</v>
      </c>
      <c r="E14" s="1">
        <v>619.78645833333337</v>
      </c>
      <c r="F14" s="1">
        <v>220.79861111111111</v>
      </c>
      <c r="G14" s="1">
        <v>213.81182795698925</v>
      </c>
      <c r="H14" s="1">
        <v>381.50138888888887</v>
      </c>
      <c r="I14" s="1">
        <v>411.36155913978496</v>
      </c>
      <c r="J14" s="1">
        <v>481.85349462365593</v>
      </c>
      <c r="K14" s="1">
        <v>488.94861111111112</v>
      </c>
      <c r="L14" s="51">
        <v>0.10390279182400586</v>
      </c>
      <c r="M14" s="51">
        <f t="shared" si="0"/>
        <v>-0.59695188706424662</v>
      </c>
      <c r="N14" s="51">
        <f t="shared" si="1"/>
        <v>-0.60970563470599726</v>
      </c>
      <c r="O14" s="51">
        <f t="shared" si="2"/>
        <v>-0.30360334197637573</v>
      </c>
      <c r="P14" s="51">
        <f t="shared" si="3"/>
        <v>-0.2490962723394764</v>
      </c>
      <c r="Q14" s="51">
        <f t="shared" si="4"/>
        <v>-0.12041955000418214</v>
      </c>
      <c r="R14" s="51">
        <f t="shared" si="5"/>
        <v>-0.10746804955344291</v>
      </c>
    </row>
    <row r="15" spans="1:18" ht="17.25" customHeight="1" x14ac:dyDescent="0.25">
      <c r="B15" s="286"/>
      <c r="C15" s="2" t="s">
        <v>122</v>
      </c>
      <c r="D15" s="1">
        <v>700.52272727272725</v>
      </c>
      <c r="E15" s="1">
        <v>698.92708333333337</v>
      </c>
      <c r="F15" s="1">
        <v>275.61388888888888</v>
      </c>
      <c r="G15" s="1">
        <v>302.33064516129031</v>
      </c>
      <c r="H15" s="1">
        <v>575.80833333333328</v>
      </c>
      <c r="I15" s="1">
        <v>670.75268817204301</v>
      </c>
      <c r="J15" s="1">
        <v>622.27822580645159</v>
      </c>
      <c r="K15" s="1">
        <v>704.32222222222219</v>
      </c>
      <c r="L15" s="51">
        <v>3.349169684609743E-3</v>
      </c>
      <c r="M15" s="51">
        <f t="shared" si="0"/>
        <v>-0.60655967585533177</v>
      </c>
      <c r="N15" s="51">
        <f t="shared" si="1"/>
        <v>-0.56842136109084862</v>
      </c>
      <c r="O15" s="51">
        <f t="shared" si="2"/>
        <v>-0.1780304750781343</v>
      </c>
      <c r="P15" s="51">
        <f t="shared" si="3"/>
        <v>-4.249689259417011E-2</v>
      </c>
      <c r="Q15" s="51">
        <f t="shared" si="4"/>
        <v>-0.11169445104357556</v>
      </c>
      <c r="R15" s="51">
        <f t="shared" si="5"/>
        <v>5.4237996878232497E-3</v>
      </c>
    </row>
    <row r="16" spans="1:18" ht="17.25" customHeight="1" x14ac:dyDescent="0.25">
      <c r="B16" s="287"/>
      <c r="C16" s="50" t="s">
        <v>13</v>
      </c>
      <c r="D16" s="40">
        <v>624.1723484848485</v>
      </c>
      <c r="E16" s="40">
        <v>659.35677083333337</v>
      </c>
      <c r="F16" s="40">
        <v>248.20625000000001</v>
      </c>
      <c r="G16" s="40">
        <v>258.07123655913978</v>
      </c>
      <c r="H16" s="40">
        <v>478.65486111111113</v>
      </c>
      <c r="I16" s="40">
        <v>541.05712365591398</v>
      </c>
      <c r="J16" s="40">
        <v>552.06586021505382</v>
      </c>
      <c r="K16" s="40">
        <v>596.63541666666663</v>
      </c>
      <c r="L16" s="49">
        <v>4.7858601277505963E-2</v>
      </c>
      <c r="M16" s="49">
        <f t="shared" si="0"/>
        <v>-0.60234340626830074</v>
      </c>
      <c r="N16" s="49">
        <f t="shared" si="1"/>
        <v>-0.58653849824396009</v>
      </c>
      <c r="O16" s="49">
        <f t="shared" si="2"/>
        <v>-0.23313670931910846</v>
      </c>
      <c r="P16" s="49">
        <f t="shared" si="3"/>
        <v>-0.13316069677020004</v>
      </c>
      <c r="Q16" s="49">
        <f t="shared" si="4"/>
        <v>-0.11552336216884662</v>
      </c>
      <c r="R16" s="49">
        <f t="shared" si="5"/>
        <v>-4.4117513191711533E-2</v>
      </c>
    </row>
    <row r="17" spans="2:18" ht="17.25" customHeight="1" x14ac:dyDescent="0.25">
      <c r="B17" s="285" t="s">
        <v>86</v>
      </c>
      <c r="C17" s="2" t="s">
        <v>120</v>
      </c>
      <c r="D17" s="1">
        <v>923.35606060606062</v>
      </c>
      <c r="E17" s="1">
        <v>395.7421875</v>
      </c>
      <c r="F17" s="1">
        <v>116.14722222222223</v>
      </c>
      <c r="G17" s="1">
        <v>211.2258064516129</v>
      </c>
      <c r="H17" s="1">
        <v>314.64375000000001</v>
      </c>
      <c r="I17" s="1">
        <v>329.93951612903226</v>
      </c>
      <c r="J17" s="1">
        <v>373.40927419354841</v>
      </c>
      <c r="K17" s="1">
        <v>864.23472222222222</v>
      </c>
      <c r="L17" s="51">
        <v>-0.53149996862353444</v>
      </c>
      <c r="M17" s="51">
        <f t="shared" si="0"/>
        <v>-0.87421188079278211</v>
      </c>
      <c r="N17" s="51">
        <f t="shared" si="1"/>
        <v>-0.77124121943492607</v>
      </c>
      <c r="O17" s="51">
        <f t="shared" si="2"/>
        <v>-0.65923898328725095</v>
      </c>
      <c r="P17" s="51">
        <f t="shared" si="3"/>
        <v>-0.64267357934221958</v>
      </c>
      <c r="Q17" s="51">
        <f t="shared" si="4"/>
        <v>-0.59559557777911287</v>
      </c>
      <c r="R17" s="51">
        <f t="shared" si="5"/>
        <v>-6.4028754351851069E-2</v>
      </c>
    </row>
    <row r="18" spans="2:18" ht="17.25" customHeight="1" x14ac:dyDescent="0.25">
      <c r="B18" s="286"/>
      <c r="C18" s="2" t="s">
        <v>122</v>
      </c>
      <c r="D18" s="1">
        <v>374.44318181818181</v>
      </c>
      <c r="E18" s="1">
        <v>669.86979166666663</v>
      </c>
      <c r="F18" s="1">
        <v>116.53333333333333</v>
      </c>
      <c r="G18" s="1">
        <v>272.63575268817203</v>
      </c>
      <c r="H18" s="1">
        <v>363.59652777777779</v>
      </c>
      <c r="I18" s="1">
        <v>396.12432795698925</v>
      </c>
      <c r="J18" s="1">
        <v>396.34005376344084</v>
      </c>
      <c r="K18" s="1">
        <v>949.07361111111106</v>
      </c>
      <c r="L18" s="51">
        <v>0.69915155159167575</v>
      </c>
      <c r="M18" s="51">
        <f t="shared" si="0"/>
        <v>-0.68878233336368144</v>
      </c>
      <c r="N18" s="51">
        <f t="shared" si="1"/>
        <v>-0.27189019342177356</v>
      </c>
      <c r="O18" s="51">
        <f t="shared" si="2"/>
        <v>-2.8967423008574911E-2</v>
      </c>
      <c r="P18" s="51">
        <f t="shared" si="3"/>
        <v>5.7902365943827361E-2</v>
      </c>
      <c r="Q18" s="51">
        <f t="shared" si="4"/>
        <v>5.8478490218287549E-2</v>
      </c>
      <c r="R18" s="51">
        <f t="shared" si="5"/>
        <v>1.5346264992800758</v>
      </c>
    </row>
    <row r="19" spans="2:18" ht="17.25" customHeight="1" x14ac:dyDescent="0.25">
      <c r="B19" s="287"/>
      <c r="C19" s="50" t="s">
        <v>2</v>
      </c>
      <c r="D19" s="40">
        <v>648.89962121212125</v>
      </c>
      <c r="E19" s="40">
        <v>532.80598958333337</v>
      </c>
      <c r="F19" s="40">
        <v>116.34027777777777</v>
      </c>
      <c r="G19" s="40">
        <v>241.93077956989248</v>
      </c>
      <c r="H19" s="40">
        <v>339.1201388888889</v>
      </c>
      <c r="I19" s="40">
        <v>363.03192204301075</v>
      </c>
      <c r="J19" s="40">
        <v>384.8746639784946</v>
      </c>
      <c r="K19" s="40">
        <v>906.6541666666667</v>
      </c>
      <c r="L19" s="49">
        <v>-0.17013812326124589</v>
      </c>
      <c r="M19" s="49">
        <f t="shared" si="0"/>
        <v>-0.8207114413775457</v>
      </c>
      <c r="N19" s="49">
        <f t="shared" si="1"/>
        <v>-0.62716763631642369</v>
      </c>
      <c r="O19" s="49">
        <f t="shared" si="2"/>
        <v>-0.47739199129840049</v>
      </c>
      <c r="P19" s="49">
        <f t="shared" si="3"/>
        <v>-0.44054225002492664</v>
      </c>
      <c r="Q19" s="49">
        <f t="shared" si="4"/>
        <v>-0.40688104693363436</v>
      </c>
      <c r="R19" s="49">
        <f t="shared" si="5"/>
        <v>0.39721790093369025</v>
      </c>
    </row>
    <row r="20" spans="2:18" ht="17.25" customHeight="1" x14ac:dyDescent="0.25">
      <c r="B20" s="285" t="s">
        <v>12</v>
      </c>
      <c r="C20" s="2" t="s">
        <v>120</v>
      </c>
      <c r="D20" s="1">
        <v>2146.120265151515</v>
      </c>
      <c r="E20" s="1">
        <v>1577.796875</v>
      </c>
      <c r="F20" s="1">
        <v>919.67118055555557</v>
      </c>
      <c r="G20" s="1">
        <v>981.125</v>
      </c>
      <c r="H20" s="1">
        <v>1531.1872222222223</v>
      </c>
      <c r="I20" s="1">
        <v>1907.1629032258065</v>
      </c>
      <c r="J20" s="1">
        <v>2025.5276881720431</v>
      </c>
      <c r="K20" s="1">
        <v>2545.5319444444444</v>
      </c>
      <c r="L20" s="51">
        <v>-0.25100359121311022</v>
      </c>
      <c r="M20" s="51">
        <f t="shared" si="0"/>
        <v>-0.57147267304210136</v>
      </c>
      <c r="N20" s="51">
        <f t="shared" si="1"/>
        <v>-0.54283782883400855</v>
      </c>
      <c r="O20" s="51">
        <f t="shared" si="2"/>
        <v>-0.28653242454046657</v>
      </c>
      <c r="P20" s="51">
        <f t="shared" si="3"/>
        <v>-0.11134388217001356</v>
      </c>
      <c r="Q20" s="51">
        <f t="shared" si="4"/>
        <v>-5.6190968855586498E-2</v>
      </c>
      <c r="R20" s="51">
        <f t="shared" si="5"/>
        <v>0.18610871244195226</v>
      </c>
    </row>
    <row r="21" spans="2:18" ht="17.25" customHeight="1" x14ac:dyDescent="0.25">
      <c r="B21" s="286"/>
      <c r="C21" s="2" t="s">
        <v>122</v>
      </c>
      <c r="D21" s="1">
        <v>2007.313446969697</v>
      </c>
      <c r="E21" s="1">
        <v>1662.9680989583333</v>
      </c>
      <c r="F21" s="1">
        <v>913.27708333333328</v>
      </c>
      <c r="G21" s="1">
        <v>1037.8377016129032</v>
      </c>
      <c r="H21" s="1">
        <v>1571.1747222222223</v>
      </c>
      <c r="I21" s="1">
        <v>1997.0193548387097</v>
      </c>
      <c r="J21" s="1">
        <v>1954.6112903225805</v>
      </c>
      <c r="K21" s="1">
        <v>2525.6097222222224</v>
      </c>
      <c r="L21" s="51">
        <v>-0.16385743863563995</v>
      </c>
      <c r="M21" s="51">
        <f t="shared" si="0"/>
        <v>-0.54502517545924634</v>
      </c>
      <c r="N21" s="51">
        <f t="shared" si="1"/>
        <v>-0.48297177843367944</v>
      </c>
      <c r="O21" s="51">
        <f t="shared" si="2"/>
        <v>-0.21727484833317057</v>
      </c>
      <c r="P21" s="51">
        <f t="shared" si="3"/>
        <v>-5.1282933148919518E-3</v>
      </c>
      <c r="Q21" s="51">
        <f t="shared" si="4"/>
        <v>-2.6255070789605539E-2</v>
      </c>
      <c r="R21" s="51">
        <f t="shared" si="5"/>
        <v>0.25820395715226319</v>
      </c>
    </row>
    <row r="22" spans="2:18" ht="17.25" customHeight="1" x14ac:dyDescent="0.25">
      <c r="B22" s="287"/>
      <c r="C22" s="50" t="s">
        <v>2</v>
      </c>
      <c r="D22" s="40">
        <v>2076.716856060606</v>
      </c>
      <c r="E22" s="40">
        <v>1620.3824869791667</v>
      </c>
      <c r="F22" s="40">
        <v>916.47413194444448</v>
      </c>
      <c r="G22" s="40">
        <v>1009.4813508064516</v>
      </c>
      <c r="H22" s="40">
        <v>1551.1809722222222</v>
      </c>
      <c r="I22" s="40">
        <v>1952.0911290322581</v>
      </c>
      <c r="J22" s="40">
        <v>1990.0694892473118</v>
      </c>
      <c r="K22" s="40">
        <v>2535.5708333333332</v>
      </c>
      <c r="L22" s="49">
        <v>-0.20888358115265304</v>
      </c>
      <c r="M22" s="49">
        <f t="shared" si="0"/>
        <v>-0.55869085895371651</v>
      </c>
      <c r="N22" s="49">
        <f t="shared" si="1"/>
        <v>-0.5139051585870158</v>
      </c>
      <c r="O22" s="49">
        <f t="shared" si="2"/>
        <v>-0.25306092272746827</v>
      </c>
      <c r="P22" s="49">
        <f t="shared" si="3"/>
        <v>-6.0010938257974433E-2</v>
      </c>
      <c r="Q22" s="49">
        <f t="shared" si="4"/>
        <v>-4.1723245304445822E-2</v>
      </c>
      <c r="R22" s="49">
        <f t="shared" si="5"/>
        <v>0.22095163138567808</v>
      </c>
    </row>
  </sheetData>
  <mergeCells count="13">
    <mergeCell ref="K6:K7"/>
    <mergeCell ref="L6:R6"/>
    <mergeCell ref="H6:H7"/>
    <mergeCell ref="G6:G7"/>
    <mergeCell ref="B20:B22"/>
    <mergeCell ref="D6:E6"/>
    <mergeCell ref="F6:F7"/>
    <mergeCell ref="B8:B10"/>
    <mergeCell ref="B11:B13"/>
    <mergeCell ref="B14:B16"/>
    <mergeCell ref="B17:B19"/>
    <mergeCell ref="I6:I7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13.28515625" style="13" customWidth="1"/>
    <col min="3" max="6" width="9.140625" style="13" customWidth="1"/>
    <col min="7" max="7" width="10" style="13" bestFit="1" customWidth="1"/>
    <col min="8" max="8" width="10" style="13" customWidth="1"/>
    <col min="9" max="10" width="11.5703125" style="13" bestFit="1" customWidth="1"/>
    <col min="11" max="11" width="9.140625" style="13" customWidth="1"/>
    <col min="12" max="17" width="9" style="13" customWidth="1"/>
    <col min="18" max="21" width="9.140625" style="13" customWidth="1"/>
    <col min="22" max="22" width="10" style="13" bestFit="1" customWidth="1"/>
    <col min="23" max="23" width="10" style="13" customWidth="1"/>
    <col min="24" max="25" width="11.5703125" style="13" bestFit="1" customWidth="1"/>
    <col min="26" max="36" width="9.140625" style="13" customWidth="1"/>
    <col min="37" max="37" width="10" style="13" bestFit="1" customWidth="1"/>
    <col min="38" max="38" width="10" style="13" customWidth="1"/>
    <col min="39" max="40" width="11.5703125" style="13" bestFit="1" customWidth="1"/>
    <col min="41" max="47" width="9.140625" style="13" customWidth="1"/>
    <col min="48" max="51" width="8.85546875" style="13"/>
    <col min="52" max="52" width="10" style="13" bestFit="1" customWidth="1"/>
    <col min="53" max="53" width="10" style="13" customWidth="1"/>
    <col min="54" max="55" width="11.5703125" style="13" bestFit="1" customWidth="1"/>
    <col min="56" max="66" width="8.85546875" style="13"/>
    <col min="67" max="67" width="10" style="13" bestFit="1" customWidth="1"/>
    <col min="68" max="68" width="10" style="13" customWidth="1"/>
    <col min="69" max="70" width="11.5703125" style="13" bestFit="1" customWidth="1"/>
    <col min="71" max="16384" width="8.85546875" style="13"/>
  </cols>
  <sheetData>
    <row r="1" spans="1:77" s="6" customFormat="1" x14ac:dyDescent="0.25">
      <c r="A1" s="8" t="s">
        <v>130</v>
      </c>
      <c r="B1" s="8"/>
      <c r="C1" s="8"/>
    </row>
    <row r="2" spans="1:77" s="6" customFormat="1" x14ac:dyDescent="0.25">
      <c r="A2" s="7" t="s">
        <v>124</v>
      </c>
      <c r="B2" s="7"/>
      <c r="C2" s="38"/>
      <c r="R2" s="20"/>
      <c r="S2" s="20"/>
      <c r="T2" s="20"/>
      <c r="U2" s="20"/>
      <c r="V2" s="20"/>
      <c r="W2" s="20"/>
      <c r="X2" s="20"/>
      <c r="Y2" s="20"/>
    </row>
    <row r="3" spans="1:77" s="6" customFormat="1" ht="14.25" x14ac:dyDescent="0.2">
      <c r="R3" s="20"/>
      <c r="S3" s="20"/>
      <c r="T3" s="20"/>
      <c r="U3" s="20"/>
      <c r="V3" s="20"/>
      <c r="W3" s="20"/>
      <c r="X3" s="20"/>
      <c r="Y3" s="20"/>
    </row>
    <row r="4" spans="1:77" s="6" customFormat="1" ht="14.25" x14ac:dyDescent="0.2">
      <c r="R4" s="20"/>
      <c r="S4" s="20"/>
      <c r="T4" s="20"/>
      <c r="U4" s="20"/>
      <c r="V4" s="20"/>
      <c r="W4" s="20"/>
      <c r="X4" s="20"/>
      <c r="Y4" s="20"/>
    </row>
    <row r="6" spans="1:77" ht="18.600000000000001" customHeight="1" x14ac:dyDescent="0.25">
      <c r="B6" s="55"/>
      <c r="C6" s="262" t="s">
        <v>129</v>
      </c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91"/>
      <c r="R6" s="290" t="s">
        <v>128</v>
      </c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91"/>
      <c r="AG6" s="290" t="s">
        <v>127</v>
      </c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91"/>
      <c r="AV6" s="290" t="s">
        <v>86</v>
      </c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91"/>
      <c r="BK6" s="290" t="s">
        <v>126</v>
      </c>
      <c r="BL6" s="262"/>
      <c r="BM6" s="262"/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91"/>
    </row>
    <row r="7" spans="1:77" ht="18.600000000000001" customHeight="1" x14ac:dyDescent="0.25">
      <c r="B7" s="260" t="s">
        <v>23</v>
      </c>
      <c r="C7" s="262" t="s">
        <v>14</v>
      </c>
      <c r="D7" s="262"/>
      <c r="E7" s="260" t="s">
        <v>18</v>
      </c>
      <c r="F7" s="260" t="s">
        <v>20</v>
      </c>
      <c r="G7" s="260" t="s">
        <v>21</v>
      </c>
      <c r="H7" s="260" t="s">
        <v>186</v>
      </c>
      <c r="I7" s="260" t="s">
        <v>323</v>
      </c>
      <c r="J7" s="260" t="s">
        <v>325</v>
      </c>
      <c r="K7" s="262" t="s">
        <v>27</v>
      </c>
      <c r="L7" s="262"/>
      <c r="M7" s="262"/>
      <c r="N7" s="262"/>
      <c r="O7" s="262"/>
      <c r="P7" s="260"/>
      <c r="Q7" s="292"/>
      <c r="R7" s="262" t="s">
        <v>14</v>
      </c>
      <c r="S7" s="262"/>
      <c r="T7" s="260" t="s">
        <v>18</v>
      </c>
      <c r="U7" s="260" t="s">
        <v>20</v>
      </c>
      <c r="V7" s="260" t="s">
        <v>21</v>
      </c>
      <c r="W7" s="260" t="s">
        <v>186</v>
      </c>
      <c r="X7" s="260" t="s">
        <v>323</v>
      </c>
      <c r="Y7" s="260" t="s">
        <v>325</v>
      </c>
      <c r="Z7" s="262" t="s">
        <v>27</v>
      </c>
      <c r="AA7" s="262"/>
      <c r="AB7" s="262"/>
      <c r="AC7" s="262"/>
      <c r="AD7" s="262"/>
      <c r="AE7" s="260"/>
      <c r="AF7" s="292"/>
      <c r="AG7" s="262" t="s">
        <v>14</v>
      </c>
      <c r="AH7" s="262"/>
      <c r="AI7" s="260" t="s">
        <v>18</v>
      </c>
      <c r="AJ7" s="260" t="s">
        <v>20</v>
      </c>
      <c r="AK7" s="260" t="s">
        <v>21</v>
      </c>
      <c r="AL7" s="260" t="s">
        <v>186</v>
      </c>
      <c r="AM7" s="260" t="s">
        <v>323</v>
      </c>
      <c r="AN7" s="260" t="s">
        <v>325</v>
      </c>
      <c r="AO7" s="262" t="s">
        <v>27</v>
      </c>
      <c r="AP7" s="262"/>
      <c r="AQ7" s="262"/>
      <c r="AR7" s="262"/>
      <c r="AS7" s="262"/>
      <c r="AT7" s="262"/>
      <c r="AU7" s="291"/>
      <c r="AV7" s="262" t="s">
        <v>14</v>
      </c>
      <c r="AW7" s="262"/>
      <c r="AX7" s="260" t="s">
        <v>18</v>
      </c>
      <c r="AY7" s="260" t="s">
        <v>20</v>
      </c>
      <c r="AZ7" s="260" t="s">
        <v>21</v>
      </c>
      <c r="BA7" s="260" t="s">
        <v>186</v>
      </c>
      <c r="BB7" s="260" t="s">
        <v>323</v>
      </c>
      <c r="BC7" s="260" t="s">
        <v>325</v>
      </c>
      <c r="BD7" s="262" t="s">
        <v>27</v>
      </c>
      <c r="BE7" s="262"/>
      <c r="BF7" s="262"/>
      <c r="BG7" s="262"/>
      <c r="BH7" s="262"/>
      <c r="BI7" s="262"/>
      <c r="BJ7" s="291"/>
      <c r="BK7" s="262" t="s">
        <v>14</v>
      </c>
      <c r="BL7" s="262"/>
      <c r="BM7" s="260" t="s">
        <v>18</v>
      </c>
      <c r="BN7" s="260" t="s">
        <v>20</v>
      </c>
      <c r="BO7" s="260" t="s">
        <v>21</v>
      </c>
      <c r="BP7" s="260" t="s">
        <v>186</v>
      </c>
      <c r="BQ7" s="260" t="s">
        <v>323</v>
      </c>
      <c r="BR7" s="260" t="s">
        <v>325</v>
      </c>
      <c r="BS7" s="262" t="s">
        <v>27</v>
      </c>
      <c r="BT7" s="262"/>
      <c r="BU7" s="262"/>
      <c r="BV7" s="262"/>
      <c r="BW7" s="262"/>
      <c r="BX7" s="262"/>
      <c r="BY7" s="291"/>
    </row>
    <row r="8" spans="1:77" ht="25.5" customHeight="1" x14ac:dyDescent="0.25">
      <c r="B8" s="261"/>
      <c r="C8" s="12" t="s">
        <v>26</v>
      </c>
      <c r="D8" s="12" t="s">
        <v>25</v>
      </c>
      <c r="E8" s="261"/>
      <c r="F8" s="261"/>
      <c r="G8" s="261"/>
      <c r="H8" s="261"/>
      <c r="I8" s="261"/>
      <c r="J8" s="261"/>
      <c r="K8" s="54" t="s">
        <v>1</v>
      </c>
      <c r="L8" s="54" t="s">
        <v>17</v>
      </c>
      <c r="M8" s="54" t="s">
        <v>19</v>
      </c>
      <c r="N8" s="54" t="s">
        <v>22</v>
      </c>
      <c r="O8" s="54" t="s">
        <v>185</v>
      </c>
      <c r="P8" s="54" t="s">
        <v>324</v>
      </c>
      <c r="Q8" s="54" t="s">
        <v>326</v>
      </c>
      <c r="R8" s="205" t="s">
        <v>26</v>
      </c>
      <c r="S8" s="12" t="s">
        <v>25</v>
      </c>
      <c r="T8" s="261"/>
      <c r="U8" s="261"/>
      <c r="V8" s="261"/>
      <c r="W8" s="261"/>
      <c r="X8" s="261"/>
      <c r="Y8" s="261"/>
      <c r="Z8" s="54" t="s">
        <v>1</v>
      </c>
      <c r="AA8" s="54" t="s">
        <v>17</v>
      </c>
      <c r="AB8" s="54" t="s">
        <v>19</v>
      </c>
      <c r="AC8" s="54" t="s">
        <v>22</v>
      </c>
      <c r="AD8" s="54" t="s">
        <v>185</v>
      </c>
      <c r="AE8" s="54" t="s">
        <v>324</v>
      </c>
      <c r="AF8" s="54" t="s">
        <v>326</v>
      </c>
      <c r="AG8" s="205" t="s">
        <v>26</v>
      </c>
      <c r="AH8" s="12" t="s">
        <v>25</v>
      </c>
      <c r="AI8" s="261"/>
      <c r="AJ8" s="261"/>
      <c r="AK8" s="261"/>
      <c r="AL8" s="261"/>
      <c r="AM8" s="261"/>
      <c r="AN8" s="261"/>
      <c r="AO8" s="54" t="s">
        <v>1</v>
      </c>
      <c r="AP8" s="54" t="s">
        <v>17</v>
      </c>
      <c r="AQ8" s="54" t="s">
        <v>19</v>
      </c>
      <c r="AR8" s="54" t="s">
        <v>22</v>
      </c>
      <c r="AS8" s="54" t="s">
        <v>185</v>
      </c>
      <c r="AT8" s="54" t="s">
        <v>324</v>
      </c>
      <c r="AU8" s="54" t="s">
        <v>326</v>
      </c>
      <c r="AV8" s="205" t="s">
        <v>26</v>
      </c>
      <c r="AW8" s="12" t="s">
        <v>25</v>
      </c>
      <c r="AX8" s="261"/>
      <c r="AY8" s="261"/>
      <c r="AZ8" s="261"/>
      <c r="BA8" s="261"/>
      <c r="BB8" s="261"/>
      <c r="BC8" s="261"/>
      <c r="BD8" s="54" t="s">
        <v>1</v>
      </c>
      <c r="BE8" s="54" t="s">
        <v>17</v>
      </c>
      <c r="BF8" s="54" t="s">
        <v>19</v>
      </c>
      <c r="BG8" s="54" t="s">
        <v>22</v>
      </c>
      <c r="BH8" s="54" t="s">
        <v>185</v>
      </c>
      <c r="BI8" s="54" t="s">
        <v>324</v>
      </c>
      <c r="BJ8" s="54" t="s">
        <v>326</v>
      </c>
      <c r="BK8" s="205" t="s">
        <v>26</v>
      </c>
      <c r="BL8" s="12" t="s">
        <v>25</v>
      </c>
      <c r="BM8" s="261"/>
      <c r="BN8" s="261"/>
      <c r="BO8" s="261"/>
      <c r="BP8" s="261"/>
      <c r="BQ8" s="261"/>
      <c r="BR8" s="261"/>
      <c r="BS8" s="54" t="s">
        <v>1</v>
      </c>
      <c r="BT8" s="54" t="s">
        <v>17</v>
      </c>
      <c r="BU8" s="54" t="s">
        <v>19</v>
      </c>
      <c r="BV8" s="54" t="s">
        <v>22</v>
      </c>
      <c r="BW8" s="54" t="s">
        <v>185</v>
      </c>
      <c r="BX8" s="54" t="s">
        <v>324</v>
      </c>
      <c r="BY8" s="54" t="s">
        <v>326</v>
      </c>
    </row>
    <row r="9" spans="1:77" x14ac:dyDescent="0.25">
      <c r="B9" s="25">
        <v>0</v>
      </c>
      <c r="C9" s="1">
        <v>3356.409090909091</v>
      </c>
      <c r="D9" s="1">
        <v>1736.15625</v>
      </c>
      <c r="E9" s="1">
        <v>901.33333333333337</v>
      </c>
      <c r="F9" s="1">
        <v>1642.5483870967741</v>
      </c>
      <c r="G9" s="1">
        <v>3151.1833333333334</v>
      </c>
      <c r="H9" s="1">
        <v>3556.2580645161293</v>
      </c>
      <c r="I9" s="1">
        <v>3406.7419354838707</v>
      </c>
      <c r="J9" s="1">
        <v>3468.3833333333332</v>
      </c>
      <c r="K9" s="52">
        <f t="shared" ref="K9:K32" si="0">(D9/C9)-1</f>
        <v>-0.48273401633238988</v>
      </c>
      <c r="L9" s="52">
        <f t="shared" ref="L9:L32" si="1">(E9/C9)-1</f>
        <v>-0.73145903585632199</v>
      </c>
      <c r="M9" s="52">
        <f t="shared" ref="M9:M32" si="2">(F9/C9)-1</f>
        <v>-0.51062330526226574</v>
      </c>
      <c r="N9" s="52">
        <f>(G9/C9)-1</f>
        <v>-6.114444098355476E-2</v>
      </c>
      <c r="O9" s="52">
        <f>(H9/C9)-1</f>
        <v>5.9542495623770453E-2</v>
      </c>
      <c r="P9" s="52">
        <f>(I9/C9)-1</f>
        <v>1.4996039878186318E-2</v>
      </c>
      <c r="Q9" s="52">
        <f>(J9/C9)-1</f>
        <v>3.3361321397778143E-2</v>
      </c>
      <c r="R9" s="9">
        <v>1801.2727272727273</v>
      </c>
      <c r="S9" s="1">
        <v>1003.9375</v>
      </c>
      <c r="T9" s="1">
        <v>531.73333333333335</v>
      </c>
      <c r="U9" s="1">
        <v>1012.1290322580645</v>
      </c>
      <c r="V9" s="1">
        <v>1863.35</v>
      </c>
      <c r="W9" s="1">
        <v>2931.5645161290322</v>
      </c>
      <c r="X9" s="1">
        <v>3351.5322580645161</v>
      </c>
      <c r="Y9" s="1">
        <v>2651.6666666666665</v>
      </c>
      <c r="Z9" s="52">
        <f t="shared" ref="Z9:Z32" si="3">(S9/R9)-1</f>
        <v>-0.44265102957504798</v>
      </c>
      <c r="AA9" s="52">
        <f t="shared" ref="AA9:AA32" si="4">(T9/R9)-1</f>
        <v>-0.70480131893274112</v>
      </c>
      <c r="AB9" s="52">
        <f t="shared" ref="AB9:AB32" si="5">(U9/R9)-1</f>
        <v>-0.43810339382059604</v>
      </c>
      <c r="AC9" s="52">
        <f>V9/R9-1</f>
        <v>3.4463005955384984E-2</v>
      </c>
      <c r="AD9" s="52">
        <f>(W9/R9)-1</f>
        <v>0.62749619851717742</v>
      </c>
      <c r="AE9" s="52">
        <f>(X9/R9)-1</f>
        <v>0.86064675677347724</v>
      </c>
      <c r="AF9" s="52">
        <f>(Y9/R9)-1</f>
        <v>0.47210726422394922</v>
      </c>
      <c r="AG9" s="9">
        <v>446.18181818181819</v>
      </c>
      <c r="AH9" s="1">
        <v>371.09375</v>
      </c>
      <c r="AI9" s="1">
        <v>179.33333333333334</v>
      </c>
      <c r="AJ9" s="1">
        <v>188.66129032258064</v>
      </c>
      <c r="AK9" s="1">
        <v>305.91666666666669</v>
      </c>
      <c r="AL9" s="1">
        <v>398.14516129032256</v>
      </c>
      <c r="AM9" s="1">
        <v>378.74193548387098</v>
      </c>
      <c r="AN9" s="1">
        <v>348.25</v>
      </c>
      <c r="AO9" s="52">
        <f t="shared" ref="AO9:AO32" si="6">(AH9/AG9)-1</f>
        <v>-0.16829029136104323</v>
      </c>
      <c r="AP9" s="52">
        <f t="shared" ref="AP9:AP32" si="7">(AI9/AG9)-1</f>
        <v>-0.5980711763107851</v>
      </c>
      <c r="AQ9" s="52">
        <f t="shared" ref="AQ9:AQ32" si="8">(AJ9/AG9)-1</f>
        <v>-0.57716499723952996</v>
      </c>
      <c r="AR9" s="52">
        <f t="shared" ref="AR9:AR32" si="9">AK9/AG9-1</f>
        <v>-0.3143676989948383</v>
      </c>
      <c r="AS9" s="52">
        <f t="shared" ref="AS9:AS32" si="10">AL9/AG9-1</f>
        <v>-0.10766161894996984</v>
      </c>
      <c r="AT9" s="52">
        <f>(AM9/AG9)-1</f>
        <v>-0.15114888135236737</v>
      </c>
      <c r="AU9" s="52">
        <f>(AN9/AG9)-1</f>
        <v>-0.21948859005704968</v>
      </c>
      <c r="AV9" s="9">
        <v>202.68181818181819</v>
      </c>
      <c r="AW9" s="1">
        <v>76.75</v>
      </c>
      <c r="AX9" s="1">
        <v>25.6</v>
      </c>
      <c r="AY9" s="1">
        <v>65</v>
      </c>
      <c r="AZ9" s="1">
        <v>77.849999999999994</v>
      </c>
      <c r="BA9" s="1">
        <v>136.45967741935485</v>
      </c>
      <c r="BB9" s="1">
        <v>163.25806451612902</v>
      </c>
      <c r="BC9" s="1">
        <v>212.13333333333333</v>
      </c>
      <c r="BD9" s="52">
        <f t="shared" ref="BD9:BD32" si="11">(AW9/AV9)-1</f>
        <v>-0.62132765193989692</v>
      </c>
      <c r="BE9" s="52">
        <f>(AX9/AV9)-1</f>
        <v>-0.87369365328548998</v>
      </c>
      <c r="BF9" s="52">
        <f t="shared" ref="BF9:BF32" si="12">(AY9/AV9)-1</f>
        <v>-0.67930029154518956</v>
      </c>
      <c r="BG9" s="52">
        <f>AZ9/AV9-1</f>
        <v>-0.61590042610450779</v>
      </c>
      <c r="BH9" s="52">
        <f>BA9/AV9-1</f>
        <v>-0.32672955747346788</v>
      </c>
      <c r="BI9" s="52">
        <f>(BB9/AV9)-1</f>
        <v>-0.19451055856585819</v>
      </c>
      <c r="BJ9" s="52">
        <f>(BC9/AV9)-1</f>
        <v>4.6632279285340417E-2</v>
      </c>
      <c r="BK9" s="9">
        <v>1451.6363636363637</v>
      </c>
      <c r="BL9" s="5">
        <v>796.984375</v>
      </c>
      <c r="BM9" s="53">
        <v>409.5</v>
      </c>
      <c r="BN9" s="53">
        <v>727.08467741935488</v>
      </c>
      <c r="BO9" s="53">
        <v>1095.23</v>
      </c>
      <c r="BP9" s="1">
        <v>1431.7774193548387</v>
      </c>
      <c r="BQ9" s="1">
        <v>1492.7064516129033</v>
      </c>
      <c r="BR9" s="1">
        <v>1670.1083333333333</v>
      </c>
      <c r="BS9" s="52">
        <f>(BL9/BK9)-1</f>
        <v>-0.45097519257264529</v>
      </c>
      <c r="BT9" s="52">
        <f t="shared" ref="BT9:BT32" si="13">(BM9/BK9)-1</f>
        <v>-0.71790455911823647</v>
      </c>
      <c r="BU9" s="52">
        <f t="shared" ref="BU9:BU32" si="14">(BN9/BK9)-1</f>
        <v>-0.49912753935289933</v>
      </c>
      <c r="BV9" s="52">
        <f>BO9/BK9-1</f>
        <v>-0.2455204158316634</v>
      </c>
      <c r="BW9" s="52">
        <f>BP9/BK9-1</f>
        <v>-1.3680384963475456E-2</v>
      </c>
      <c r="BX9" s="52">
        <f>(BQ9/BK9)-1</f>
        <v>2.8292270023918764E-2</v>
      </c>
      <c r="BY9" s="52">
        <f>(BR9/BK9)-1</f>
        <v>0.15050048012692052</v>
      </c>
    </row>
    <row r="10" spans="1:77" x14ac:dyDescent="0.25">
      <c r="B10" s="25">
        <v>4.1666666666666664E-2</v>
      </c>
      <c r="C10" s="1">
        <v>2143.8636363636365</v>
      </c>
      <c r="D10" s="1">
        <v>1089.25</v>
      </c>
      <c r="E10" s="1">
        <v>515.85</v>
      </c>
      <c r="F10" s="1">
        <v>917.16129032258061</v>
      </c>
      <c r="G10" s="1">
        <v>1883.6666666666667</v>
      </c>
      <c r="H10" s="1">
        <v>2383.9354838709678</v>
      </c>
      <c r="I10" s="1">
        <v>2475.5645161290322</v>
      </c>
      <c r="J10" s="1">
        <v>2193.8166666666666</v>
      </c>
      <c r="K10" s="52">
        <f t="shared" si="0"/>
        <v>-0.4919219760415563</v>
      </c>
      <c r="L10" s="52">
        <f t="shared" si="1"/>
        <v>-0.75938301706774092</v>
      </c>
      <c r="M10" s="52">
        <f t="shared" si="2"/>
        <v>-0.57219233781200529</v>
      </c>
      <c r="N10" s="52">
        <f t="shared" ref="N10:N32" si="15">(G10/C10)-1</f>
        <v>-0.12136824622778186</v>
      </c>
      <c r="O10" s="52">
        <f t="shared" ref="O10:O32" si="16">(H10/C10)-1</f>
        <v>0.11198093173245605</v>
      </c>
      <c r="P10" s="52">
        <f t="shared" ref="P10:P32" si="17">(I10/C10)-1</f>
        <v>0.15472107187191142</v>
      </c>
      <c r="Q10" s="52">
        <f t="shared" ref="Q10:Q32" si="18">(J10/C10)-1</f>
        <v>2.3300469981271332E-2</v>
      </c>
      <c r="R10" s="9">
        <v>1046.5</v>
      </c>
      <c r="S10" s="1">
        <v>658.6875</v>
      </c>
      <c r="T10" s="1">
        <v>326.61666666666667</v>
      </c>
      <c r="U10" s="1">
        <v>591</v>
      </c>
      <c r="V10" s="1">
        <v>1200.9000000000001</v>
      </c>
      <c r="W10" s="1">
        <v>1906.5</v>
      </c>
      <c r="X10" s="1">
        <v>2232.5806451612902</v>
      </c>
      <c r="Y10" s="1">
        <v>1538.7</v>
      </c>
      <c r="Z10" s="52">
        <f t="shared" si="3"/>
        <v>-0.37058050645007168</v>
      </c>
      <c r="AA10" s="52">
        <f t="shared" si="4"/>
        <v>-0.68789616180920521</v>
      </c>
      <c r="AB10" s="52">
        <f t="shared" si="5"/>
        <v>-0.43526039178213094</v>
      </c>
      <c r="AC10" s="52">
        <f t="shared" ref="AC10:AC32" si="19">V10/R10-1</f>
        <v>0.14753941710463447</v>
      </c>
      <c r="AD10" s="52">
        <f t="shared" ref="AD10:AD32" si="20">(W10/R10)-1</f>
        <v>0.82178690874343041</v>
      </c>
      <c r="AE10" s="52">
        <f t="shared" ref="AE10:AE32" si="21">(X10/R10)-1</f>
        <v>1.1333785429157097</v>
      </c>
      <c r="AF10" s="52">
        <f t="shared" ref="AF10:AF32" si="22">(Y10/R10)-1</f>
        <v>0.47032967032967044</v>
      </c>
      <c r="AG10" s="9">
        <v>361.95454545454544</v>
      </c>
      <c r="AH10" s="1">
        <v>291.65625</v>
      </c>
      <c r="AI10" s="1">
        <v>164.43333333333334</v>
      </c>
      <c r="AJ10" s="1">
        <v>170.98387096774192</v>
      </c>
      <c r="AK10" s="1">
        <v>271.08333333333331</v>
      </c>
      <c r="AL10" s="1">
        <v>325.33870967741933</v>
      </c>
      <c r="AM10" s="1">
        <v>300.14516129032256</v>
      </c>
      <c r="AN10" s="1">
        <v>292.75</v>
      </c>
      <c r="AO10" s="52">
        <f t="shared" si="6"/>
        <v>-0.19421857340198412</v>
      </c>
      <c r="AP10" s="52">
        <f t="shared" si="7"/>
        <v>-0.54570722926870108</v>
      </c>
      <c r="AQ10" s="52">
        <f t="shared" si="8"/>
        <v>-0.52760954900284784</v>
      </c>
      <c r="AR10" s="52">
        <f t="shared" si="9"/>
        <v>-0.25105697182803799</v>
      </c>
      <c r="AS10" s="52">
        <f t="shared" si="10"/>
        <v>-0.10116141995438588</v>
      </c>
      <c r="AT10" s="52">
        <f t="shared" ref="AT10:AT32" si="23">(AM10/AG10)-1</f>
        <v>-0.17076559733930718</v>
      </c>
      <c r="AU10" s="52">
        <f t="shared" ref="AU10:AU32" si="24">(AN10/AG10)-1</f>
        <v>-0.19119678513123195</v>
      </c>
      <c r="AV10" s="9">
        <v>84.681818181818187</v>
      </c>
      <c r="AW10" s="1">
        <v>40.21875</v>
      </c>
      <c r="AX10" s="1">
        <v>16.133333333333333</v>
      </c>
      <c r="AY10" s="1">
        <v>35.532258064516128</v>
      </c>
      <c r="AZ10" s="1">
        <v>39.69166666666667</v>
      </c>
      <c r="BA10" s="1">
        <v>68.983870967741936</v>
      </c>
      <c r="BB10" s="1">
        <v>81.91935483870968</v>
      </c>
      <c r="BC10" s="1">
        <v>94.35</v>
      </c>
      <c r="BD10" s="52">
        <f t="shared" si="11"/>
        <v>-0.52506038647343001</v>
      </c>
      <c r="BE10" s="52">
        <f t="shared" ref="BE10:BE32" si="25">(AX10/AV10)-1</f>
        <v>-0.80948291286455543</v>
      </c>
      <c r="BF10" s="52">
        <f t="shared" si="12"/>
        <v>-0.58040274964071137</v>
      </c>
      <c r="BG10" s="52">
        <f t="shared" ref="BG10:BG32" si="26">AZ10/AV10-1</f>
        <v>-0.53128466630882087</v>
      </c>
      <c r="BH10" s="52">
        <f t="shared" ref="BH10:BH32" si="27">BA10/AV10-1</f>
        <v>-0.18537565148130841</v>
      </c>
      <c r="BI10" s="52">
        <f t="shared" ref="BI10:BI32" si="28">(BB10/AV10)-1</f>
        <v>-3.2621681990545937E-2</v>
      </c>
      <c r="BJ10" s="52">
        <f t="shared" ref="BJ10:BJ32" si="29">(BC10/AV10)-1</f>
        <v>0.11417069243156197</v>
      </c>
      <c r="BK10" s="9">
        <v>909.25</v>
      </c>
      <c r="BL10" s="1">
        <v>519.953125</v>
      </c>
      <c r="BM10" s="53">
        <v>255.75833333333333</v>
      </c>
      <c r="BN10" s="53">
        <v>428.66935483870969</v>
      </c>
      <c r="BO10" s="53">
        <v>687.00666666666666</v>
      </c>
      <c r="BP10" s="1">
        <v>950.7483870967742</v>
      </c>
      <c r="BQ10" s="1">
        <v>1034.425806451613</v>
      </c>
      <c r="BR10" s="1">
        <v>1029.9041666666667</v>
      </c>
      <c r="BS10" s="52">
        <f t="shared" ref="BS10:BS32" si="30">(BL10/BK10)-1</f>
        <v>-0.42815163596370631</v>
      </c>
      <c r="BT10" s="52">
        <f t="shared" si="13"/>
        <v>-0.71871505819814874</v>
      </c>
      <c r="BU10" s="52">
        <f t="shared" si="14"/>
        <v>-0.52854621408995361</v>
      </c>
      <c r="BV10" s="52">
        <f t="shared" ref="BV10:BV32" si="31">BO10/BK10-1</f>
        <v>-0.24442489231051234</v>
      </c>
      <c r="BW10" s="52">
        <f t="shared" ref="BW10:BW32" si="32">BP10/BK10-1</f>
        <v>4.5640238764667718E-2</v>
      </c>
      <c r="BX10" s="52">
        <f t="shared" ref="BX10:BX32" si="33">(BQ10/BK10)-1</f>
        <v>0.13766929497015457</v>
      </c>
      <c r="BY10" s="52">
        <f t="shared" ref="BY10:BY32" si="34">(BR10/BK10)-1</f>
        <v>0.13269636147007602</v>
      </c>
    </row>
    <row r="11" spans="1:77" x14ac:dyDescent="0.25">
      <c r="B11" s="25">
        <v>8.3333333333333329E-2</v>
      </c>
      <c r="C11" s="1">
        <v>1303.590909090909</v>
      </c>
      <c r="D11" s="1">
        <v>670.53125</v>
      </c>
      <c r="E11" s="1">
        <v>302.26666666666665</v>
      </c>
      <c r="F11" s="1">
        <v>498.87096774193549</v>
      </c>
      <c r="G11" s="1">
        <v>1100.7</v>
      </c>
      <c r="H11" s="1">
        <v>1370.5483870967741</v>
      </c>
      <c r="I11" s="1">
        <v>1588.6290322580646</v>
      </c>
      <c r="J11" s="1">
        <v>1310.1333333333334</v>
      </c>
      <c r="K11" s="52">
        <f t="shared" si="0"/>
        <v>-0.4856275497750967</v>
      </c>
      <c r="L11" s="52">
        <f t="shared" si="1"/>
        <v>-0.76812766600416094</v>
      </c>
      <c r="M11" s="52">
        <f t="shared" si="2"/>
        <v>-0.61731018200346655</v>
      </c>
      <c r="N11" s="52">
        <f t="shared" si="15"/>
        <v>-0.15564001534223637</v>
      </c>
      <c r="O11" s="52">
        <f t="shared" si="16"/>
        <v>5.1363873082361122E-2</v>
      </c>
      <c r="P11" s="52">
        <f t="shared" si="17"/>
        <v>0.21865611456736378</v>
      </c>
      <c r="Q11" s="52">
        <f t="shared" si="18"/>
        <v>5.0187709938749325E-3</v>
      </c>
      <c r="R11" s="9">
        <v>605.18181818181813</v>
      </c>
      <c r="S11" s="1">
        <v>417.59375</v>
      </c>
      <c r="T11" s="1">
        <v>213.66666666666666</v>
      </c>
      <c r="U11" s="1">
        <v>346.88709677419354</v>
      </c>
      <c r="V11" s="1">
        <v>702.16666666666663</v>
      </c>
      <c r="W11" s="1">
        <v>1133.1774193548388</v>
      </c>
      <c r="X11" s="1">
        <v>1276.2096774193549</v>
      </c>
      <c r="Y11" s="1">
        <v>874.3</v>
      </c>
      <c r="Z11" s="52">
        <f t="shared" si="3"/>
        <v>-0.30996976866456361</v>
      </c>
      <c r="AA11" s="52">
        <f t="shared" si="4"/>
        <v>-0.64693806018727151</v>
      </c>
      <c r="AB11" s="52">
        <f t="shared" si="5"/>
        <v>-0.42680515780139261</v>
      </c>
      <c r="AC11" s="52">
        <f t="shared" si="19"/>
        <v>0.16025737319112721</v>
      </c>
      <c r="AD11" s="52">
        <f t="shared" si="20"/>
        <v>0.87245780575382725</v>
      </c>
      <c r="AE11" s="52">
        <f t="shared" si="21"/>
        <v>1.1088037331550105</v>
      </c>
      <c r="AF11" s="52">
        <f t="shared" si="22"/>
        <v>0.44468980021030502</v>
      </c>
      <c r="AG11" s="9">
        <v>238.13636363636363</v>
      </c>
      <c r="AH11" s="1">
        <v>219.78125</v>
      </c>
      <c r="AI11" s="1">
        <v>116.31666666666666</v>
      </c>
      <c r="AJ11" s="1">
        <v>131.29032258064515</v>
      </c>
      <c r="AK11" s="1">
        <v>183.83333333333334</v>
      </c>
      <c r="AL11" s="1">
        <v>222.58064516129033</v>
      </c>
      <c r="AM11" s="1">
        <v>201.93548387096774</v>
      </c>
      <c r="AN11" s="1">
        <v>205.51666666666668</v>
      </c>
      <c r="AO11" s="52">
        <f t="shared" si="6"/>
        <v>-7.7078163771712171E-2</v>
      </c>
      <c r="AP11" s="52">
        <f t="shared" si="7"/>
        <v>-0.51155436788191122</v>
      </c>
      <c r="AQ11" s="52">
        <f t="shared" si="8"/>
        <v>-0.44867587387398478</v>
      </c>
      <c r="AR11" s="52">
        <f t="shared" si="9"/>
        <v>-0.22803333969587058</v>
      </c>
      <c r="AS11" s="52">
        <f t="shared" si="10"/>
        <v>-6.5322734577517139E-2</v>
      </c>
      <c r="AT11" s="52">
        <f t="shared" si="23"/>
        <v>-0.15201743745728369</v>
      </c>
      <c r="AU11" s="52">
        <f t="shared" si="24"/>
        <v>-0.13697906725202003</v>
      </c>
      <c r="AV11" s="9">
        <v>37.454545454545453</v>
      </c>
      <c r="AW11" s="1">
        <v>25.40625</v>
      </c>
      <c r="AX11" s="1">
        <v>8.4666666666666668</v>
      </c>
      <c r="AY11" s="1">
        <v>16.967741935483872</v>
      </c>
      <c r="AZ11" s="1">
        <v>19.2</v>
      </c>
      <c r="BA11" s="1">
        <v>29.774193548387096</v>
      </c>
      <c r="BB11" s="1">
        <v>37.677419354838712</v>
      </c>
      <c r="BC11" s="1">
        <v>47.75</v>
      </c>
      <c r="BD11" s="52">
        <f t="shared" si="11"/>
        <v>-0.32167779126213591</v>
      </c>
      <c r="BE11" s="52">
        <f t="shared" si="25"/>
        <v>-0.77394822006472497</v>
      </c>
      <c r="BF11" s="52">
        <f t="shared" si="12"/>
        <v>-0.54697776385844032</v>
      </c>
      <c r="BG11" s="52">
        <f t="shared" si="26"/>
        <v>-0.48737864077669901</v>
      </c>
      <c r="BH11" s="52">
        <f t="shared" si="27"/>
        <v>-0.20505793924209204</v>
      </c>
      <c r="BI11" s="52">
        <f t="shared" si="28"/>
        <v>5.9505167554025906E-3</v>
      </c>
      <c r="BJ11" s="52">
        <f t="shared" si="29"/>
        <v>0.27487864077669899</v>
      </c>
      <c r="BK11" s="9">
        <v>546.09090909090912</v>
      </c>
      <c r="BL11" s="1">
        <v>333.328125</v>
      </c>
      <c r="BM11" s="1">
        <v>160.17916666666667</v>
      </c>
      <c r="BN11" s="1">
        <v>248.50403225806451</v>
      </c>
      <c r="BO11" s="1">
        <v>405.02</v>
      </c>
      <c r="BP11" s="1">
        <v>557.17096774193544</v>
      </c>
      <c r="BQ11" s="1">
        <v>628.42580645161286</v>
      </c>
      <c r="BR11" s="1">
        <v>609.42499999999995</v>
      </c>
      <c r="BS11" s="52">
        <f t="shared" si="30"/>
        <v>-0.38961055851506576</v>
      </c>
      <c r="BT11" s="52">
        <f t="shared" si="13"/>
        <v>-0.70668040064369353</v>
      </c>
      <c r="BU11" s="52">
        <f t="shared" si="14"/>
        <v>-0.54494017732000843</v>
      </c>
      <c r="BV11" s="52">
        <f t="shared" si="31"/>
        <v>-0.25832861661395046</v>
      </c>
      <c r="BW11" s="52">
        <f t="shared" si="32"/>
        <v>2.02897694625086E-2</v>
      </c>
      <c r="BX11" s="52">
        <f t="shared" si="33"/>
        <v>0.15077141184746812</v>
      </c>
      <c r="BY11" s="52">
        <f t="shared" si="34"/>
        <v>0.11597719327451284</v>
      </c>
    </row>
    <row r="12" spans="1:77" x14ac:dyDescent="0.25">
      <c r="B12" s="25">
        <v>0.125</v>
      </c>
      <c r="C12" s="1">
        <v>889.9545454545455</v>
      </c>
      <c r="D12" s="1">
        <v>452.71875</v>
      </c>
      <c r="E12" s="1">
        <v>196.76666666666668</v>
      </c>
      <c r="F12" s="1">
        <v>284.29032258064518</v>
      </c>
      <c r="G12" s="1">
        <v>703.43333333333328</v>
      </c>
      <c r="H12" s="1">
        <v>877.33870967741939</v>
      </c>
      <c r="I12" s="1">
        <v>1051.3225806451612</v>
      </c>
      <c r="J12" s="1">
        <v>818.7833333333333</v>
      </c>
      <c r="K12" s="52">
        <f t="shared" si="0"/>
        <v>-0.49130126666326168</v>
      </c>
      <c r="L12" s="52">
        <f t="shared" si="1"/>
        <v>-0.77890256567410665</v>
      </c>
      <c r="M12" s="52">
        <f t="shared" si="2"/>
        <v>-0.680556356464876</v>
      </c>
      <c r="N12" s="52">
        <f t="shared" si="15"/>
        <v>-0.20958509968163175</v>
      </c>
      <c r="O12" s="52">
        <f t="shared" si="16"/>
        <v>-1.4175820373705239E-2</v>
      </c>
      <c r="P12" s="52">
        <f t="shared" si="17"/>
        <v>0.18132165964520897</v>
      </c>
      <c r="Q12" s="52">
        <f t="shared" si="18"/>
        <v>-7.9971738427226491E-2</v>
      </c>
      <c r="R12" s="9">
        <v>428.59090909090907</v>
      </c>
      <c r="S12" s="1">
        <v>307.9375</v>
      </c>
      <c r="T12" s="1">
        <v>165.63333333333333</v>
      </c>
      <c r="U12" s="1">
        <v>232.03225806451613</v>
      </c>
      <c r="V12" s="1">
        <v>496.5</v>
      </c>
      <c r="W12" s="1">
        <v>801.14516129032256</v>
      </c>
      <c r="X12" s="1">
        <v>886.80645161290317</v>
      </c>
      <c r="Y12" s="1">
        <v>642.31666666666672</v>
      </c>
      <c r="Z12" s="52">
        <f t="shared" si="3"/>
        <v>-0.28151182522006568</v>
      </c>
      <c r="AA12" s="52">
        <f t="shared" si="4"/>
        <v>-0.61353978859546787</v>
      </c>
      <c r="AB12" s="52">
        <f t="shared" si="5"/>
        <v>-0.45861600621281629</v>
      </c>
      <c r="AC12" s="52">
        <f t="shared" si="19"/>
        <v>0.15844734330257726</v>
      </c>
      <c r="AD12" s="52">
        <f t="shared" si="20"/>
        <v>0.86925374359816487</v>
      </c>
      <c r="AE12" s="52">
        <f t="shared" si="21"/>
        <v>1.0691210028087679</v>
      </c>
      <c r="AF12" s="52">
        <f t="shared" si="22"/>
        <v>0.49867076749036676</v>
      </c>
      <c r="AG12" s="9">
        <v>173.40909090909091</v>
      </c>
      <c r="AH12" s="1">
        <v>176</v>
      </c>
      <c r="AI12" s="1">
        <v>85.916666666666671</v>
      </c>
      <c r="AJ12" s="1">
        <v>97.58064516129032</v>
      </c>
      <c r="AK12" s="1">
        <v>143.26666666666668</v>
      </c>
      <c r="AL12" s="1">
        <v>170.17741935483872</v>
      </c>
      <c r="AM12" s="1">
        <v>152.14516129032259</v>
      </c>
      <c r="AN12" s="1">
        <v>158.18333333333334</v>
      </c>
      <c r="AO12" s="52">
        <f t="shared" si="6"/>
        <v>1.4941022280471783E-2</v>
      </c>
      <c r="AP12" s="52">
        <f t="shared" si="7"/>
        <v>-0.50454346876365219</v>
      </c>
      <c r="AQ12" s="52">
        <f t="shared" si="8"/>
        <v>-0.43728068321143199</v>
      </c>
      <c r="AR12" s="52">
        <f t="shared" si="9"/>
        <v>-0.17382262996941888</v>
      </c>
      <c r="AS12" s="52">
        <f t="shared" si="10"/>
        <v>-1.8636113812201316E-2</v>
      </c>
      <c r="AT12" s="52">
        <f t="shared" si="23"/>
        <v>-0.12262292309643585</v>
      </c>
      <c r="AU12" s="52">
        <f t="shared" si="24"/>
        <v>-8.7802533857579745E-2</v>
      </c>
      <c r="AV12" s="9">
        <v>25.681818181818183</v>
      </c>
      <c r="AW12" s="1">
        <v>17.8125</v>
      </c>
      <c r="AX12" s="1">
        <v>6.9833333333333334</v>
      </c>
      <c r="AY12" s="1">
        <v>11.580645161290322</v>
      </c>
      <c r="AZ12" s="1">
        <v>12.116666666666667</v>
      </c>
      <c r="BA12" s="1">
        <v>19.64516129032258</v>
      </c>
      <c r="BB12" s="1">
        <v>21.427419354838708</v>
      </c>
      <c r="BC12" s="1">
        <v>32.383333333333333</v>
      </c>
      <c r="BD12" s="52">
        <f t="shared" si="11"/>
        <v>-0.30641592920353988</v>
      </c>
      <c r="BE12" s="52">
        <f t="shared" si="25"/>
        <v>-0.72808259587020652</v>
      </c>
      <c r="BF12" s="52">
        <f t="shared" si="12"/>
        <v>-0.54907222380816445</v>
      </c>
      <c r="BG12" s="52">
        <f t="shared" si="26"/>
        <v>-0.52820058997050157</v>
      </c>
      <c r="BH12" s="52">
        <f t="shared" si="27"/>
        <v>-0.23505566657151022</v>
      </c>
      <c r="BI12" s="52">
        <f t="shared" si="28"/>
        <v>-0.1656580074222096</v>
      </c>
      <c r="BJ12" s="52">
        <f t="shared" si="29"/>
        <v>0.26094395280235982</v>
      </c>
      <c r="BK12" s="9">
        <v>379.40909090909093</v>
      </c>
      <c r="BL12" s="1">
        <v>238.6171875</v>
      </c>
      <c r="BM12" s="1">
        <v>113.825</v>
      </c>
      <c r="BN12" s="1">
        <v>156.37096774193549</v>
      </c>
      <c r="BO12" s="1">
        <v>273.48666666666668</v>
      </c>
      <c r="BP12" s="1">
        <v>377.59032258064514</v>
      </c>
      <c r="BQ12" s="1">
        <v>426.6258064516129</v>
      </c>
      <c r="BR12" s="1">
        <v>412.91666666666669</v>
      </c>
      <c r="BS12" s="52">
        <f t="shared" si="30"/>
        <v>-0.37108205043728293</v>
      </c>
      <c r="BT12" s="52">
        <f t="shared" si="13"/>
        <v>-0.69999400982388882</v>
      </c>
      <c r="BU12" s="52">
        <f t="shared" si="14"/>
        <v>-0.58785656040223067</v>
      </c>
      <c r="BV12" s="52">
        <f t="shared" si="31"/>
        <v>-0.27917734914739833</v>
      </c>
      <c r="BW12" s="52">
        <f t="shared" si="32"/>
        <v>-4.793686740841907E-3</v>
      </c>
      <c r="BX12" s="52">
        <f t="shared" si="33"/>
        <v>0.12444803425607809</v>
      </c>
      <c r="BY12" s="52">
        <f t="shared" si="34"/>
        <v>8.8315163132462793E-2</v>
      </c>
    </row>
    <row r="13" spans="1:77" x14ac:dyDescent="0.25">
      <c r="B13" s="25">
        <v>0.16666666666666666</v>
      </c>
      <c r="C13" s="1">
        <v>801.59090909090912</v>
      </c>
      <c r="D13" s="1">
        <v>428.78125</v>
      </c>
      <c r="E13" s="1">
        <v>165.71666666666667</v>
      </c>
      <c r="F13" s="1">
        <v>281.58064516129031</v>
      </c>
      <c r="G13" s="1">
        <v>605.9</v>
      </c>
      <c r="H13" s="1">
        <v>801.98387096774195</v>
      </c>
      <c r="I13" s="1">
        <v>898.24193548387098</v>
      </c>
      <c r="J13" s="1">
        <v>726.16666666666663</v>
      </c>
      <c r="K13" s="52">
        <f t="shared" si="0"/>
        <v>-0.46508718457612708</v>
      </c>
      <c r="L13" s="52">
        <f t="shared" si="1"/>
        <v>-0.79326528683489272</v>
      </c>
      <c r="M13" s="52">
        <f t="shared" si="2"/>
        <v>-0.64872275624902831</v>
      </c>
      <c r="N13" s="52">
        <f t="shared" si="15"/>
        <v>-0.24412815423872991</v>
      </c>
      <c r="O13" s="52">
        <f t="shared" si="16"/>
        <v>4.9022746188387423E-4</v>
      </c>
      <c r="P13" s="52">
        <f t="shared" si="17"/>
        <v>0.12057400514007144</v>
      </c>
      <c r="Q13" s="52">
        <f t="shared" si="18"/>
        <v>-9.4093185899253418E-2</v>
      </c>
      <c r="R13" s="9">
        <v>479.31818181818181</v>
      </c>
      <c r="S13" s="1">
        <v>324.875</v>
      </c>
      <c r="T13" s="1">
        <v>171.3</v>
      </c>
      <c r="U13" s="1">
        <v>261.11290322580646</v>
      </c>
      <c r="V13" s="1">
        <v>496.81666666666666</v>
      </c>
      <c r="W13" s="1">
        <v>845.11290322580646</v>
      </c>
      <c r="X13" s="1">
        <v>878.5</v>
      </c>
      <c r="Y13" s="1">
        <v>677.68333333333328</v>
      </c>
      <c r="Z13" s="52">
        <f t="shared" si="3"/>
        <v>-0.3222143195827406</v>
      </c>
      <c r="AA13" s="52">
        <f t="shared" si="4"/>
        <v>-0.64261735419630162</v>
      </c>
      <c r="AB13" s="52">
        <f t="shared" si="5"/>
        <v>-0.45524097951941755</v>
      </c>
      <c r="AC13" s="52">
        <f t="shared" si="19"/>
        <v>3.6507033349138629E-2</v>
      </c>
      <c r="AD13" s="52">
        <f t="shared" si="20"/>
        <v>0.76315636519371677</v>
      </c>
      <c r="AE13" s="52">
        <f t="shared" si="21"/>
        <v>0.83281175912754857</v>
      </c>
      <c r="AF13" s="52">
        <f t="shared" si="22"/>
        <v>0.41384858542753267</v>
      </c>
      <c r="AG13" s="9">
        <v>181.86363636363637</v>
      </c>
      <c r="AH13" s="1">
        <v>182.09375</v>
      </c>
      <c r="AI13" s="1">
        <v>81.316666666666663</v>
      </c>
      <c r="AJ13" s="1">
        <v>97.548387096774192</v>
      </c>
      <c r="AK13" s="1">
        <v>136.76666666666668</v>
      </c>
      <c r="AL13" s="1">
        <v>165.80645161290323</v>
      </c>
      <c r="AM13" s="1">
        <v>161.95161290322579</v>
      </c>
      <c r="AN13" s="1">
        <v>159.38333333333333</v>
      </c>
      <c r="AO13" s="52">
        <f t="shared" si="6"/>
        <v>1.2653086728318108E-3</v>
      </c>
      <c r="AP13" s="52">
        <f t="shared" si="7"/>
        <v>-0.55287011580438228</v>
      </c>
      <c r="AQ13" s="52">
        <f t="shared" si="8"/>
        <v>-0.46361796647612297</v>
      </c>
      <c r="AR13" s="52">
        <f t="shared" si="9"/>
        <v>-0.24797134049820879</v>
      </c>
      <c r="AS13" s="52">
        <f t="shared" si="10"/>
        <v>-8.8292443018277655E-2</v>
      </c>
      <c r="AT13" s="52">
        <f t="shared" si="23"/>
        <v>-0.10948875684304737</v>
      </c>
      <c r="AU13" s="52">
        <f t="shared" si="24"/>
        <v>-0.12361076397567283</v>
      </c>
      <c r="AV13" s="9">
        <v>22.90909090909091</v>
      </c>
      <c r="AW13" s="1">
        <v>19.0625</v>
      </c>
      <c r="AX13" s="1">
        <v>5.8666666666666663</v>
      </c>
      <c r="AY13" s="1">
        <v>12.193548387096774</v>
      </c>
      <c r="AZ13" s="1">
        <v>12.333333333333334</v>
      </c>
      <c r="BA13" s="1">
        <v>20.120967741935484</v>
      </c>
      <c r="BB13" s="1">
        <v>21.548387096774192</v>
      </c>
      <c r="BC13" s="1">
        <v>33.383333333333333</v>
      </c>
      <c r="BD13" s="52">
        <f t="shared" si="11"/>
        <v>-0.16790674603174605</v>
      </c>
      <c r="BE13" s="52">
        <f t="shared" si="25"/>
        <v>-0.74391534391534386</v>
      </c>
      <c r="BF13" s="52">
        <f t="shared" si="12"/>
        <v>-0.467741935483871</v>
      </c>
      <c r="BG13" s="52">
        <f t="shared" si="26"/>
        <v>-0.46164021164021163</v>
      </c>
      <c r="BH13" s="52">
        <f t="shared" si="27"/>
        <v>-0.12170378904249879</v>
      </c>
      <c r="BI13" s="52">
        <f t="shared" si="28"/>
        <v>-5.9395801331285303E-2</v>
      </c>
      <c r="BJ13" s="52">
        <f t="shared" si="29"/>
        <v>0.45720899470899456</v>
      </c>
      <c r="BK13" s="9">
        <v>371.42045454545456</v>
      </c>
      <c r="BL13" s="1">
        <v>238.703125</v>
      </c>
      <c r="BM13" s="1">
        <v>106.05</v>
      </c>
      <c r="BN13" s="1">
        <v>163.10887096774192</v>
      </c>
      <c r="BO13" s="1">
        <v>252.83</v>
      </c>
      <c r="BP13" s="1">
        <v>370.62903225806451</v>
      </c>
      <c r="BQ13" s="1">
        <v>396.35806451612905</v>
      </c>
      <c r="BR13" s="1">
        <v>399.15416666666664</v>
      </c>
      <c r="BS13" s="52">
        <f t="shared" si="30"/>
        <v>-0.3573236958849626</v>
      </c>
      <c r="BT13" s="52">
        <f t="shared" si="13"/>
        <v>-0.71447452960073432</v>
      </c>
      <c r="BU13" s="52">
        <f t="shared" si="14"/>
        <v>-0.56085113522529328</v>
      </c>
      <c r="BV13" s="52">
        <f t="shared" si="31"/>
        <v>-0.31928897047575344</v>
      </c>
      <c r="BW13" s="52">
        <f t="shared" si="32"/>
        <v>-2.1307988768647368E-3</v>
      </c>
      <c r="BX13" s="52">
        <f t="shared" si="33"/>
        <v>6.7141186398022246E-2</v>
      </c>
      <c r="BY13" s="52">
        <f t="shared" si="34"/>
        <v>7.4669318239763305E-2</v>
      </c>
    </row>
    <row r="14" spans="1:77" x14ac:dyDescent="0.25">
      <c r="B14" s="25">
        <v>0.20833333333333334</v>
      </c>
      <c r="C14" s="1">
        <v>1120.3636363636363</v>
      </c>
      <c r="D14" s="1">
        <v>635.40625</v>
      </c>
      <c r="E14" s="1">
        <v>253.7</v>
      </c>
      <c r="F14" s="1">
        <v>346</v>
      </c>
      <c r="G14" s="1">
        <v>991.05</v>
      </c>
      <c r="H14" s="1">
        <v>1162.6290322580646</v>
      </c>
      <c r="I14" s="1">
        <v>1094.8709677419354</v>
      </c>
      <c r="J14" s="1">
        <v>997.5</v>
      </c>
      <c r="K14" s="52">
        <f t="shared" si="0"/>
        <v>-0.43285712836741308</v>
      </c>
      <c r="L14" s="52">
        <f t="shared" si="1"/>
        <v>-0.77355566374553719</v>
      </c>
      <c r="M14" s="52">
        <f t="shared" si="2"/>
        <v>-0.69117169750081142</v>
      </c>
      <c r="N14" s="52">
        <f t="shared" si="15"/>
        <v>-0.11542112950340799</v>
      </c>
      <c r="O14" s="52">
        <f t="shared" si="16"/>
        <v>3.7724712336799193E-2</v>
      </c>
      <c r="P14" s="52">
        <f t="shared" si="17"/>
        <v>-2.275392363183304E-2</v>
      </c>
      <c r="Q14" s="52">
        <f t="shared" si="18"/>
        <v>-0.10966407010710799</v>
      </c>
      <c r="R14" s="9">
        <v>789.31818181818187</v>
      </c>
      <c r="S14" s="1">
        <v>517.96875</v>
      </c>
      <c r="T14" s="1">
        <v>250.66666666666666</v>
      </c>
      <c r="U14" s="1">
        <v>333.75806451612902</v>
      </c>
      <c r="V14" s="1">
        <v>853.51666666666665</v>
      </c>
      <c r="W14" s="1">
        <v>1411.9193548387098</v>
      </c>
      <c r="X14" s="1">
        <v>1210.4677419354839</v>
      </c>
      <c r="Y14" s="1">
        <v>1018.25</v>
      </c>
      <c r="Z14" s="52">
        <f t="shared" si="3"/>
        <v>-0.34377699395335448</v>
      </c>
      <c r="AA14" s="52">
        <f t="shared" si="4"/>
        <v>-0.6824263365006239</v>
      </c>
      <c r="AB14" s="52">
        <f t="shared" si="5"/>
        <v>-0.57715649758970122</v>
      </c>
      <c r="AC14" s="52">
        <f t="shared" si="19"/>
        <v>8.1334101161339767E-2</v>
      </c>
      <c r="AD14" s="52">
        <f t="shared" si="20"/>
        <v>0.78878351894336962</v>
      </c>
      <c r="AE14" s="52">
        <f t="shared" si="21"/>
        <v>0.53356120487075409</v>
      </c>
      <c r="AF14" s="52">
        <f t="shared" si="22"/>
        <v>0.29003743161531803</v>
      </c>
      <c r="AG14" s="9">
        <v>285.86363636363637</v>
      </c>
      <c r="AH14" s="1">
        <v>251.09375</v>
      </c>
      <c r="AI14" s="1">
        <v>108.36666666666666</v>
      </c>
      <c r="AJ14" s="1">
        <v>128.43548387096774</v>
      </c>
      <c r="AK14" s="1">
        <v>209.31666666666666</v>
      </c>
      <c r="AL14" s="1">
        <v>229.69354838709677</v>
      </c>
      <c r="AM14" s="1">
        <v>215.40322580645162</v>
      </c>
      <c r="AN14" s="1">
        <v>218.13333333333333</v>
      </c>
      <c r="AO14" s="52">
        <f t="shared" si="6"/>
        <v>-0.1216310224200986</v>
      </c>
      <c r="AP14" s="52">
        <f t="shared" si="7"/>
        <v>-0.62091482482641647</v>
      </c>
      <c r="AQ14" s="52">
        <f t="shared" si="8"/>
        <v>-0.55071066224180476</v>
      </c>
      <c r="AR14" s="52">
        <f t="shared" si="9"/>
        <v>-0.2677744209466264</v>
      </c>
      <c r="AS14" s="52">
        <f t="shared" si="10"/>
        <v>-0.19649259587913359</v>
      </c>
      <c r="AT14" s="52">
        <f t="shared" si="23"/>
        <v>-0.24648259377612736</v>
      </c>
      <c r="AU14" s="52">
        <f t="shared" si="24"/>
        <v>-0.23693220967827433</v>
      </c>
      <c r="AV14" s="9">
        <v>37.045454545454547</v>
      </c>
      <c r="AW14" s="1">
        <v>30.65625</v>
      </c>
      <c r="AX14" s="1">
        <v>7.7</v>
      </c>
      <c r="AY14" s="1">
        <v>13.661290322580646</v>
      </c>
      <c r="AZ14" s="1">
        <v>22.383333333333333</v>
      </c>
      <c r="BA14" s="1">
        <v>31.04032258064516</v>
      </c>
      <c r="BB14" s="1">
        <v>26.766129032258064</v>
      </c>
      <c r="BC14" s="1">
        <v>47.166666666666664</v>
      </c>
      <c r="BD14" s="52">
        <f t="shared" si="11"/>
        <v>-0.17246932515337421</v>
      </c>
      <c r="BE14" s="52">
        <f t="shared" si="25"/>
        <v>-0.7921472392638037</v>
      </c>
      <c r="BF14" s="52">
        <f t="shared" si="12"/>
        <v>-0.63122897288739366</v>
      </c>
      <c r="BG14" s="52">
        <f t="shared" si="26"/>
        <v>-0.39578732106339476</v>
      </c>
      <c r="BH14" s="52">
        <f t="shared" si="27"/>
        <v>-0.16210172174945581</v>
      </c>
      <c r="BI14" s="52">
        <f t="shared" si="28"/>
        <v>-0.27747872550959829</v>
      </c>
      <c r="BJ14" s="52">
        <f t="shared" si="29"/>
        <v>0.27321063394683009</v>
      </c>
      <c r="BK14" s="9">
        <v>558.14772727272725</v>
      </c>
      <c r="BL14" s="1">
        <v>358.78125</v>
      </c>
      <c r="BM14" s="1">
        <v>155.10833333333332</v>
      </c>
      <c r="BN14" s="1">
        <v>205.46370967741936</v>
      </c>
      <c r="BO14" s="1">
        <v>419.73</v>
      </c>
      <c r="BP14" s="1">
        <v>573.26451612903224</v>
      </c>
      <c r="BQ14" s="1">
        <v>514.85483870967744</v>
      </c>
      <c r="BR14" s="1">
        <v>570.26250000000005</v>
      </c>
      <c r="BS14" s="52">
        <f t="shared" si="30"/>
        <v>-0.35719302889020088</v>
      </c>
      <c r="BT14" s="52">
        <f t="shared" si="13"/>
        <v>-0.72210164844486968</v>
      </c>
      <c r="BU14" s="52">
        <f t="shared" si="14"/>
        <v>-0.63188292339489571</v>
      </c>
      <c r="BV14" s="52">
        <f t="shared" si="31"/>
        <v>-0.2479947879552904</v>
      </c>
      <c r="BW14" s="52">
        <f t="shared" si="32"/>
        <v>2.7083849163320961E-2</v>
      </c>
      <c r="BX14" s="52">
        <f t="shared" si="33"/>
        <v>-7.7565286836500325E-2</v>
      </c>
      <c r="BY14" s="52">
        <f t="shared" si="34"/>
        <v>2.1705315878412845E-2</v>
      </c>
    </row>
    <row r="15" spans="1:77" x14ac:dyDescent="0.25">
      <c r="B15" s="25">
        <v>0.25</v>
      </c>
      <c r="C15" s="1">
        <v>2936.090909090909</v>
      </c>
      <c r="D15" s="1">
        <v>1913.65625</v>
      </c>
      <c r="E15" s="1">
        <v>762.41666666666663</v>
      </c>
      <c r="F15" s="1">
        <v>861.40322580645159</v>
      </c>
      <c r="G15" s="1">
        <v>2524.3833333333332</v>
      </c>
      <c r="H15" s="1">
        <v>2627.8870967741937</v>
      </c>
      <c r="I15" s="1">
        <v>2633.0322580645161</v>
      </c>
      <c r="J15" s="1">
        <v>2773.65</v>
      </c>
      <c r="K15" s="52">
        <f t="shared" si="0"/>
        <v>-0.34822990525435793</v>
      </c>
      <c r="L15" s="52">
        <f t="shared" si="1"/>
        <v>-0.74032933915430743</v>
      </c>
      <c r="M15" s="52">
        <f t="shared" si="2"/>
        <v>-0.70661561495275205</v>
      </c>
      <c r="N15" s="52">
        <f t="shared" si="15"/>
        <v>-0.14022303413113701</v>
      </c>
      <c r="O15" s="52">
        <f t="shared" si="16"/>
        <v>-0.10497080024410532</v>
      </c>
      <c r="P15" s="52">
        <f t="shared" si="17"/>
        <v>-0.1032184153726452</v>
      </c>
      <c r="Q15" s="52">
        <f t="shared" si="18"/>
        <v>-5.5325572034554238E-2</v>
      </c>
      <c r="R15" s="9">
        <v>2173.090909090909</v>
      </c>
      <c r="S15" s="1">
        <v>1531.71875</v>
      </c>
      <c r="T15" s="1">
        <v>650.51666666666665</v>
      </c>
      <c r="U15" s="1">
        <v>712.45161290322585</v>
      </c>
      <c r="V15" s="1">
        <v>1874.2</v>
      </c>
      <c r="W15" s="1">
        <v>3159.983870967742</v>
      </c>
      <c r="X15" s="1">
        <v>2946.3225806451615</v>
      </c>
      <c r="Y15" s="1">
        <v>2974.3833333333332</v>
      </c>
      <c r="Z15" s="52">
        <f t="shared" si="3"/>
        <v>-0.29514281082663985</v>
      </c>
      <c r="AA15" s="52">
        <f t="shared" si="4"/>
        <v>-0.70064912427487736</v>
      </c>
      <c r="AB15" s="52">
        <f t="shared" si="5"/>
        <v>-0.67214827050136017</v>
      </c>
      <c r="AC15" s="52">
        <f t="shared" si="19"/>
        <v>-0.13754183400267728</v>
      </c>
      <c r="AD15" s="52">
        <f t="shared" si="20"/>
        <v>0.4541425109038304</v>
      </c>
      <c r="AE15" s="52">
        <f t="shared" si="21"/>
        <v>0.35582113399835924</v>
      </c>
      <c r="AF15" s="52">
        <f t="shared" si="22"/>
        <v>0.36873396363230704</v>
      </c>
      <c r="AG15" s="9">
        <v>488.09090909090907</v>
      </c>
      <c r="AH15" s="1">
        <v>382.96875</v>
      </c>
      <c r="AI15" s="1">
        <v>182.38333333333333</v>
      </c>
      <c r="AJ15" s="1">
        <v>157.20967741935485</v>
      </c>
      <c r="AK15" s="1">
        <v>307.73333333333335</v>
      </c>
      <c r="AL15" s="1">
        <v>348.98387096774195</v>
      </c>
      <c r="AM15" s="1">
        <v>334.64516129032256</v>
      </c>
      <c r="AN15" s="1">
        <v>324.71666666666664</v>
      </c>
      <c r="AO15" s="52">
        <f t="shared" si="6"/>
        <v>-0.21537413857329113</v>
      </c>
      <c r="AP15" s="52">
        <f t="shared" si="7"/>
        <v>-0.62633327124852545</v>
      </c>
      <c r="AQ15" s="52">
        <f t="shared" si="8"/>
        <v>-0.67790902372641026</v>
      </c>
      <c r="AR15" s="52">
        <f t="shared" si="9"/>
        <v>-0.36951635934686777</v>
      </c>
      <c r="AS15" s="52">
        <f t="shared" si="10"/>
        <v>-0.2850023131597762</v>
      </c>
      <c r="AT15" s="52">
        <f t="shared" si="23"/>
        <v>-0.31437944231820669</v>
      </c>
      <c r="AU15" s="52">
        <f t="shared" si="24"/>
        <v>-0.33472092878872539</v>
      </c>
      <c r="AV15" s="9">
        <v>249.63636363636363</v>
      </c>
      <c r="AW15" s="1">
        <v>143.1875</v>
      </c>
      <c r="AX15" s="1">
        <v>23.683333333333334</v>
      </c>
      <c r="AY15" s="1">
        <v>33.532258064516128</v>
      </c>
      <c r="AZ15" s="1">
        <v>66.474999999999994</v>
      </c>
      <c r="BA15" s="1">
        <v>91.975806451612897</v>
      </c>
      <c r="BB15" s="1">
        <v>84.637096774193552</v>
      </c>
      <c r="BC15" s="1">
        <v>179.76666666666668</v>
      </c>
      <c r="BD15" s="52">
        <f t="shared" si="11"/>
        <v>-0.42641569555717407</v>
      </c>
      <c r="BE15" s="52">
        <f t="shared" si="25"/>
        <v>-0.90512867200776892</v>
      </c>
      <c r="BF15" s="52">
        <f t="shared" si="12"/>
        <v>-0.86567558677724787</v>
      </c>
      <c r="BG15" s="52">
        <f t="shared" si="26"/>
        <v>-0.73371267297887832</v>
      </c>
      <c r="BH15" s="52">
        <f t="shared" si="27"/>
        <v>-0.63156086272114287</v>
      </c>
      <c r="BI15" s="52">
        <f t="shared" si="28"/>
        <v>-0.66095846157460703</v>
      </c>
      <c r="BJ15" s="52">
        <f t="shared" si="29"/>
        <v>-0.27988589463461999</v>
      </c>
      <c r="BK15" s="9">
        <v>1461.7272727272727</v>
      </c>
      <c r="BL15" s="1">
        <v>992.8828125</v>
      </c>
      <c r="BM15" s="1">
        <v>404.75</v>
      </c>
      <c r="BN15" s="1">
        <v>441.14919354838707</v>
      </c>
      <c r="BO15" s="1">
        <v>967.85333333333335</v>
      </c>
      <c r="BP15" s="1">
        <v>1264.1612903225807</v>
      </c>
      <c r="BQ15" s="1">
        <v>1216.6548387096775</v>
      </c>
      <c r="BR15" s="1">
        <v>1563.1291666666666</v>
      </c>
      <c r="BS15" s="52">
        <f t="shared" si="30"/>
        <v>-0.3207468786927048</v>
      </c>
      <c r="BT15" s="52">
        <f t="shared" si="13"/>
        <v>-0.72310156104235346</v>
      </c>
      <c r="BU15" s="52">
        <f t="shared" si="14"/>
        <v>-0.69820006660661371</v>
      </c>
      <c r="BV15" s="52">
        <f t="shared" si="31"/>
        <v>-0.33787009971598569</v>
      </c>
      <c r="BW15" s="52">
        <f t="shared" si="32"/>
        <v>-0.13515926403704281</v>
      </c>
      <c r="BX15" s="52">
        <f t="shared" si="33"/>
        <v>-0.16765947970604811</v>
      </c>
      <c r="BY15" s="52">
        <f t="shared" si="34"/>
        <v>6.9371281381512162E-2</v>
      </c>
    </row>
    <row r="16" spans="1:77" x14ac:dyDescent="0.25">
      <c r="B16" s="25">
        <v>0.29166666666666669</v>
      </c>
      <c r="C16" s="1">
        <v>4008.818181818182</v>
      </c>
      <c r="D16" s="1">
        <v>3259.46875</v>
      </c>
      <c r="E16" s="1">
        <v>1991.35</v>
      </c>
      <c r="F16" s="1">
        <v>2054.1935483870966</v>
      </c>
      <c r="G16" s="1">
        <v>4163.583333333333</v>
      </c>
      <c r="H16" s="1">
        <v>3946.0322580645161</v>
      </c>
      <c r="I16" s="1">
        <v>3955.8548387096776</v>
      </c>
      <c r="J16" s="1">
        <v>4356.55</v>
      </c>
      <c r="K16" s="52">
        <f t="shared" si="0"/>
        <v>-0.1869252726942876</v>
      </c>
      <c r="L16" s="52">
        <f t="shared" si="1"/>
        <v>-0.50325759121935731</v>
      </c>
      <c r="M16" s="52">
        <f t="shared" si="2"/>
        <v>-0.4875812633000417</v>
      </c>
      <c r="N16" s="52">
        <f t="shared" si="15"/>
        <v>3.8606178802790714E-2</v>
      </c>
      <c r="O16" s="52">
        <f t="shared" si="16"/>
        <v>-1.5661953450128663E-2</v>
      </c>
      <c r="P16" s="52">
        <f t="shared" si="17"/>
        <v>-1.3211709961982621E-2</v>
      </c>
      <c r="Q16" s="52">
        <f t="shared" si="18"/>
        <v>8.6741728462253587E-2</v>
      </c>
      <c r="R16" s="9">
        <v>3520.818181818182</v>
      </c>
      <c r="S16" s="1">
        <v>2850.375</v>
      </c>
      <c r="T16" s="1">
        <v>1394.8166666666666</v>
      </c>
      <c r="U16" s="1">
        <v>1476.8064516129032</v>
      </c>
      <c r="V16" s="1">
        <v>3418.75</v>
      </c>
      <c r="W16" s="1">
        <v>5327.6129032258068</v>
      </c>
      <c r="X16" s="1">
        <v>4980.1451612903229</v>
      </c>
      <c r="Y16" s="1">
        <v>5378.5333333333338</v>
      </c>
      <c r="Z16" s="52">
        <f t="shared" si="3"/>
        <v>-0.19042255157633814</v>
      </c>
      <c r="AA16" s="52">
        <f t="shared" si="4"/>
        <v>-0.60383734841247305</v>
      </c>
      <c r="AB16" s="52">
        <f t="shared" si="5"/>
        <v>-0.58055020868749685</v>
      </c>
      <c r="AC16" s="52">
        <f t="shared" si="19"/>
        <v>-2.8989904206150441E-2</v>
      </c>
      <c r="AD16" s="52">
        <f t="shared" si="20"/>
        <v>0.5131746736420737</v>
      </c>
      <c r="AE16" s="52">
        <f t="shared" si="21"/>
        <v>0.41448518614458285</v>
      </c>
      <c r="AF16" s="52">
        <f t="shared" si="22"/>
        <v>0.52763734324838407</v>
      </c>
      <c r="AG16" s="9">
        <v>716.13636363636363</v>
      </c>
      <c r="AH16" s="1">
        <v>555.125</v>
      </c>
      <c r="AI16" s="1">
        <v>209.31666666666666</v>
      </c>
      <c r="AJ16" s="1">
        <v>172.67741935483872</v>
      </c>
      <c r="AK16" s="1">
        <v>349.48333333333335</v>
      </c>
      <c r="AL16" s="1">
        <v>385.29032258064518</v>
      </c>
      <c r="AM16" s="1">
        <v>398.87096774193549</v>
      </c>
      <c r="AN16" s="1">
        <v>415.83333333333331</v>
      </c>
      <c r="AO16" s="52">
        <f t="shared" si="6"/>
        <v>-0.22483338622659477</v>
      </c>
      <c r="AP16" s="52">
        <f t="shared" si="7"/>
        <v>-0.70771395324235686</v>
      </c>
      <c r="AQ16" s="52">
        <f t="shared" si="8"/>
        <v>-0.75887634237978729</v>
      </c>
      <c r="AR16" s="52">
        <f t="shared" si="9"/>
        <v>-0.51198772876335552</v>
      </c>
      <c r="AS16" s="52">
        <f t="shared" si="10"/>
        <v>-0.46198748989056215</v>
      </c>
      <c r="AT16" s="52">
        <f t="shared" si="23"/>
        <v>-0.44302372006838586</v>
      </c>
      <c r="AU16" s="52">
        <f t="shared" si="24"/>
        <v>-0.41933777636729086</v>
      </c>
      <c r="AV16" s="9">
        <v>1247.9545454545455</v>
      </c>
      <c r="AW16" s="1">
        <v>770.6875</v>
      </c>
      <c r="AX16" s="1">
        <v>83.083333333333329</v>
      </c>
      <c r="AY16" s="1">
        <v>113.88709677419355</v>
      </c>
      <c r="AZ16" s="1">
        <v>265.93333333333334</v>
      </c>
      <c r="BA16" s="1">
        <v>346.83064516129031</v>
      </c>
      <c r="BB16" s="1">
        <v>343.12903225806451</v>
      </c>
      <c r="BC16" s="1">
        <v>895.33333333333337</v>
      </c>
      <c r="BD16" s="52">
        <f t="shared" si="11"/>
        <v>-0.38243944636678207</v>
      </c>
      <c r="BE16" s="52">
        <f t="shared" si="25"/>
        <v>-0.93342439142839795</v>
      </c>
      <c r="BF16" s="52">
        <f t="shared" si="12"/>
        <v>-0.90874098965462546</v>
      </c>
      <c r="BG16" s="52">
        <f t="shared" si="26"/>
        <v>-0.78690463182176895</v>
      </c>
      <c r="BH16" s="52">
        <f t="shared" si="27"/>
        <v>-0.72208070684580639</v>
      </c>
      <c r="BI16" s="52">
        <f t="shared" si="28"/>
        <v>-0.72504685085858966</v>
      </c>
      <c r="BJ16" s="52">
        <f t="shared" si="29"/>
        <v>-0.28255933952528378</v>
      </c>
      <c r="BK16" s="9">
        <v>2373.431818181818</v>
      </c>
      <c r="BL16" s="1">
        <v>1858.9140625</v>
      </c>
      <c r="BM16" s="1">
        <v>919.64166666666665</v>
      </c>
      <c r="BN16" s="1">
        <v>954.39112903225805</v>
      </c>
      <c r="BO16" s="1">
        <v>1692.7366666666667</v>
      </c>
      <c r="BP16" s="1">
        <v>2070.5193548387097</v>
      </c>
      <c r="BQ16" s="1">
        <v>2004.2258064516129</v>
      </c>
      <c r="BR16" s="1">
        <v>2761.5625</v>
      </c>
      <c r="BS16" s="52">
        <f t="shared" si="30"/>
        <v>-0.21678219350575978</v>
      </c>
      <c r="BT16" s="52">
        <f t="shared" si="13"/>
        <v>-0.61252661246820073</v>
      </c>
      <c r="BU16" s="52">
        <f t="shared" si="14"/>
        <v>-0.5978855926169494</v>
      </c>
      <c r="BV16" s="52">
        <f t="shared" si="31"/>
        <v>-0.28679785376628264</v>
      </c>
      <c r="BW16" s="52">
        <f t="shared" si="32"/>
        <v>-0.12762635986533466</v>
      </c>
      <c r="BX16" s="52">
        <f t="shared" si="33"/>
        <v>-0.15555787568948898</v>
      </c>
      <c r="BY16" s="52">
        <f t="shared" si="34"/>
        <v>0.16353142266185339</v>
      </c>
    </row>
    <row r="17" spans="2:77" x14ac:dyDescent="0.25">
      <c r="B17" s="25">
        <v>0.33333333333333331</v>
      </c>
      <c r="C17" s="1">
        <v>4057.909090909091</v>
      </c>
      <c r="D17" s="1">
        <v>3714.15625</v>
      </c>
      <c r="E17" s="1">
        <v>2971.2833333333333</v>
      </c>
      <c r="F17" s="1">
        <v>2642.7903225806454</v>
      </c>
      <c r="G17" s="1">
        <v>4583.0166666666664</v>
      </c>
      <c r="H17" s="1">
        <v>4553.2258064516127</v>
      </c>
      <c r="I17" s="1">
        <v>4581.8387096774195</v>
      </c>
      <c r="J17" s="1">
        <v>4949.666666666667</v>
      </c>
      <c r="K17" s="52">
        <f t="shared" si="0"/>
        <v>-8.4711814190021717E-2</v>
      </c>
      <c r="L17" s="52">
        <f t="shared" si="1"/>
        <v>-0.26777971936584744</v>
      </c>
      <c r="M17" s="52">
        <f t="shared" si="2"/>
        <v>-0.34873101802569395</v>
      </c>
      <c r="N17" s="52">
        <f t="shared" si="15"/>
        <v>0.12940348440382032</v>
      </c>
      <c r="O17" s="52">
        <f t="shared" si="16"/>
        <v>0.1220620532510639</v>
      </c>
      <c r="P17" s="52">
        <f t="shared" si="17"/>
        <v>0.12911319771605645</v>
      </c>
      <c r="Q17" s="52">
        <f t="shared" si="18"/>
        <v>0.21975789890300268</v>
      </c>
      <c r="R17" s="9">
        <v>3735.590909090909</v>
      </c>
      <c r="S17" s="1">
        <v>3222.125</v>
      </c>
      <c r="T17" s="1">
        <v>1875.55</v>
      </c>
      <c r="U17" s="1">
        <v>2134.5483870967741</v>
      </c>
      <c r="V17" s="1">
        <v>3914.6833333333334</v>
      </c>
      <c r="W17" s="1">
        <v>5884.6935483870966</v>
      </c>
      <c r="X17" s="1">
        <v>5664.9032258064517</v>
      </c>
      <c r="Y17" s="1">
        <v>6100.5666666666666</v>
      </c>
      <c r="Z17" s="52">
        <f t="shared" si="3"/>
        <v>-0.13745239283063404</v>
      </c>
      <c r="AA17" s="52">
        <f t="shared" si="4"/>
        <v>-0.49792414489614645</v>
      </c>
      <c r="AB17" s="52">
        <f t="shared" si="5"/>
        <v>-0.42859150291265791</v>
      </c>
      <c r="AC17" s="52">
        <f t="shared" si="19"/>
        <v>4.7942194046619591E-2</v>
      </c>
      <c r="AD17" s="52">
        <f t="shared" si="20"/>
        <v>0.57530460149320573</v>
      </c>
      <c r="AE17" s="52">
        <f t="shared" si="21"/>
        <v>0.51646777274791544</v>
      </c>
      <c r="AF17" s="52">
        <f t="shared" si="22"/>
        <v>0.63309281319332067</v>
      </c>
      <c r="AG17" s="9">
        <v>551.59090909090912</v>
      </c>
      <c r="AH17" s="1">
        <v>651.28125</v>
      </c>
      <c r="AI17" s="1">
        <v>202.55</v>
      </c>
      <c r="AJ17" s="1">
        <v>186.61290322580646</v>
      </c>
      <c r="AK17" s="1">
        <v>405.83333333333331</v>
      </c>
      <c r="AL17" s="1">
        <v>447.77419354838707</v>
      </c>
      <c r="AM17" s="1">
        <v>463.58064516129031</v>
      </c>
      <c r="AN17" s="1">
        <v>511.58333333333331</v>
      </c>
      <c r="AO17" s="52">
        <f t="shared" si="6"/>
        <v>0.18073238566131011</v>
      </c>
      <c r="AP17" s="52">
        <f t="shared" si="7"/>
        <v>-0.6327894519983519</v>
      </c>
      <c r="AQ17" s="52">
        <f t="shared" si="8"/>
        <v>-0.66168241689594209</v>
      </c>
      <c r="AR17" s="52">
        <f t="shared" si="9"/>
        <v>-0.26424941628897136</v>
      </c>
      <c r="AS17" s="52">
        <f t="shared" si="10"/>
        <v>-0.18821324614219082</v>
      </c>
      <c r="AT17" s="52">
        <f t="shared" si="23"/>
        <v>-0.15955713279370531</v>
      </c>
      <c r="AU17" s="52">
        <f t="shared" si="24"/>
        <v>-7.2531245708007175E-2</v>
      </c>
      <c r="AV17" s="9">
        <v>1214.6818181818182</v>
      </c>
      <c r="AW17" s="1">
        <v>916.28125</v>
      </c>
      <c r="AX17" s="1">
        <v>150.55000000000001</v>
      </c>
      <c r="AY17" s="1">
        <v>283.67741935483872</v>
      </c>
      <c r="AZ17" s="1">
        <v>545.98333333333335</v>
      </c>
      <c r="BA17" s="1">
        <v>567.9677419354839</v>
      </c>
      <c r="BB17" s="1">
        <v>545.99193548387098</v>
      </c>
      <c r="BC17" s="1">
        <v>1364.8166666666666</v>
      </c>
      <c r="BD17" s="52">
        <f t="shared" si="11"/>
        <v>-0.24566150881263338</v>
      </c>
      <c r="BE17" s="52">
        <f t="shared" si="25"/>
        <v>-0.87605807731167906</v>
      </c>
      <c r="BF17" s="52">
        <f t="shared" si="12"/>
        <v>-0.76645948337363123</v>
      </c>
      <c r="BG17" s="52">
        <f t="shared" si="26"/>
        <v>-0.55051329067345234</v>
      </c>
      <c r="BH17" s="52">
        <f t="shared" si="27"/>
        <v>-0.53241438750961168</v>
      </c>
      <c r="BI17" s="52">
        <f t="shared" si="28"/>
        <v>-0.55050620885959056</v>
      </c>
      <c r="BJ17" s="52">
        <f t="shared" si="29"/>
        <v>0.12360014469433311</v>
      </c>
      <c r="BK17" s="9">
        <v>2389.943181818182</v>
      </c>
      <c r="BL17" s="1">
        <v>2125.9609375</v>
      </c>
      <c r="BM17" s="1">
        <v>1299.9833333333333</v>
      </c>
      <c r="BN17" s="1">
        <v>1311.9072580645161</v>
      </c>
      <c r="BO17" s="1">
        <v>1999.1</v>
      </c>
      <c r="BP17" s="1">
        <v>2404.3258064516131</v>
      </c>
      <c r="BQ17" s="1">
        <v>2360.4612903225807</v>
      </c>
      <c r="BR17" s="1">
        <v>3231.6583333333333</v>
      </c>
      <c r="BS17" s="52">
        <f t="shared" si="30"/>
        <v>-0.11045544778070993</v>
      </c>
      <c r="BT17" s="52">
        <f t="shared" si="13"/>
        <v>-0.45606098788325455</v>
      </c>
      <c r="BU17" s="52">
        <f t="shared" si="14"/>
        <v>-0.45107177942763277</v>
      </c>
      <c r="BV17" s="52">
        <f t="shared" si="31"/>
        <v>-0.16353659986211166</v>
      </c>
      <c r="BW17" s="52">
        <f t="shared" si="32"/>
        <v>6.0179776418320952E-3</v>
      </c>
      <c r="BX17" s="52">
        <f t="shared" si="33"/>
        <v>-1.2335812717176209E-2</v>
      </c>
      <c r="BY17" s="52">
        <f t="shared" si="34"/>
        <v>0.35219044449199211</v>
      </c>
    </row>
    <row r="18" spans="2:77" x14ac:dyDescent="0.25">
      <c r="B18" s="25">
        <v>0.375</v>
      </c>
      <c r="C18" s="1">
        <v>4885.363636363636</v>
      </c>
      <c r="D18" s="1">
        <v>3910.59375</v>
      </c>
      <c r="E18" s="1">
        <v>2830.7666666666669</v>
      </c>
      <c r="F18" s="1">
        <v>2680.3870967741937</v>
      </c>
      <c r="G18" s="1">
        <v>4459.6166666666668</v>
      </c>
      <c r="H18" s="1">
        <v>4695.0161290322585</v>
      </c>
      <c r="I18" s="1">
        <v>4736.4193548387093</v>
      </c>
      <c r="J18" s="1">
        <v>4974.1166666666668</v>
      </c>
      <c r="K18" s="52">
        <f t="shared" si="0"/>
        <v>-0.19952862446268071</v>
      </c>
      <c r="L18" s="52">
        <f t="shared" si="1"/>
        <v>-0.4205617273612583</v>
      </c>
      <c r="M18" s="52">
        <f t="shared" si="2"/>
        <v>-0.45134338070086655</v>
      </c>
      <c r="N18" s="52">
        <f t="shared" si="15"/>
        <v>-8.71474472295104E-2</v>
      </c>
      <c r="O18" s="52">
        <f t="shared" si="16"/>
        <v>-3.8962812494559906E-2</v>
      </c>
      <c r="P18" s="52">
        <f t="shared" si="17"/>
        <v>-3.0487859781056503E-2</v>
      </c>
      <c r="Q18" s="52">
        <f t="shared" si="18"/>
        <v>1.8167128776741981E-2</v>
      </c>
      <c r="R18" s="9">
        <v>4310.409090909091</v>
      </c>
      <c r="S18" s="1">
        <v>3186.375</v>
      </c>
      <c r="T18" s="1">
        <v>1868.9</v>
      </c>
      <c r="U18" s="1">
        <v>2265.2096774193546</v>
      </c>
      <c r="V18" s="1">
        <v>3931.1333333333332</v>
      </c>
      <c r="W18" s="1">
        <v>6011.4354838709678</v>
      </c>
      <c r="X18" s="1">
        <v>5883.3870967741932</v>
      </c>
      <c r="Y18" s="1">
        <v>6344.8833333333332</v>
      </c>
      <c r="Z18" s="52">
        <f t="shared" si="3"/>
        <v>-0.26077202121713827</v>
      </c>
      <c r="AA18" s="52">
        <f t="shared" si="4"/>
        <v>-0.56642166425882379</v>
      </c>
      <c r="AB18" s="52">
        <f t="shared" si="5"/>
        <v>-0.47447918987624249</v>
      </c>
      <c r="AC18" s="52">
        <f t="shared" si="19"/>
        <v>-8.7990663896768573E-2</v>
      </c>
      <c r="AD18" s="52">
        <f t="shared" si="20"/>
        <v>0.39463223955922011</v>
      </c>
      <c r="AE18" s="52">
        <f t="shared" si="21"/>
        <v>0.36492545665389531</v>
      </c>
      <c r="AF18" s="52">
        <f t="shared" si="22"/>
        <v>0.47199098728588651</v>
      </c>
      <c r="AG18" s="9">
        <v>630.09090909090912</v>
      </c>
      <c r="AH18" s="1">
        <v>582.3125</v>
      </c>
      <c r="AI18" s="1">
        <v>230.88333333333333</v>
      </c>
      <c r="AJ18" s="1">
        <v>228.41935483870967</v>
      </c>
      <c r="AK18" s="1">
        <v>475.88333333333333</v>
      </c>
      <c r="AL18" s="1">
        <v>515</v>
      </c>
      <c r="AM18" s="1">
        <v>525.91935483870964</v>
      </c>
      <c r="AN18" s="1">
        <v>581.7833333333333</v>
      </c>
      <c r="AO18" s="52">
        <f t="shared" si="6"/>
        <v>-7.5827802625883733E-2</v>
      </c>
      <c r="AP18" s="52">
        <f t="shared" si="7"/>
        <v>-0.63357139421920849</v>
      </c>
      <c r="AQ18" s="52">
        <f t="shared" si="8"/>
        <v>-0.63748190690725637</v>
      </c>
      <c r="AR18" s="52">
        <f t="shared" si="9"/>
        <v>-0.24473861395662011</v>
      </c>
      <c r="AS18" s="52">
        <f t="shared" si="10"/>
        <v>-0.18265762516231432</v>
      </c>
      <c r="AT18" s="52">
        <f t="shared" si="23"/>
        <v>-0.16532781658839912</v>
      </c>
      <c r="AU18" s="52">
        <f t="shared" si="24"/>
        <v>-7.666762852883191E-2</v>
      </c>
      <c r="AV18" s="9">
        <v>1119.3636363636363</v>
      </c>
      <c r="AW18" s="1">
        <v>824.3125</v>
      </c>
      <c r="AX18" s="1">
        <v>155.88333333333333</v>
      </c>
      <c r="AY18" s="1">
        <v>323.82258064516128</v>
      </c>
      <c r="AZ18" s="1">
        <v>540.77499999999998</v>
      </c>
      <c r="BA18" s="1">
        <v>533.66935483870964</v>
      </c>
      <c r="BB18" s="1">
        <v>521.7177419354839</v>
      </c>
      <c r="BC18" s="1">
        <v>1327.0166666666667</v>
      </c>
      <c r="BD18" s="52">
        <f t="shared" si="11"/>
        <v>-0.26358828067895712</v>
      </c>
      <c r="BE18" s="52">
        <f t="shared" si="25"/>
        <v>-0.86073932699856526</v>
      </c>
      <c r="BF18" s="52">
        <f t="shared" si="12"/>
        <v>-0.71070832558297936</v>
      </c>
      <c r="BG18" s="52">
        <f t="shared" si="26"/>
        <v>-0.51689068464224808</v>
      </c>
      <c r="BH18" s="52">
        <f t="shared" si="27"/>
        <v>-0.52323861745912392</v>
      </c>
      <c r="BI18" s="52">
        <f t="shared" si="28"/>
        <v>-0.53391576697065513</v>
      </c>
      <c r="BJ18" s="52">
        <f t="shared" si="29"/>
        <v>0.1855098946912479</v>
      </c>
      <c r="BK18" s="9">
        <v>2736.306818181818</v>
      </c>
      <c r="BL18" s="1">
        <v>2125.8984375</v>
      </c>
      <c r="BM18" s="1">
        <v>1271.6083333333333</v>
      </c>
      <c r="BN18" s="1">
        <v>1374.4596774193549</v>
      </c>
      <c r="BO18" s="1">
        <v>1989.6366666666668</v>
      </c>
      <c r="BP18" s="1">
        <v>2457.7580645161293</v>
      </c>
      <c r="BQ18" s="1">
        <v>2437.8322580645163</v>
      </c>
      <c r="BR18" s="1">
        <v>3306.95</v>
      </c>
      <c r="BS18" s="52">
        <f t="shared" si="30"/>
        <v>-0.22307746215660618</v>
      </c>
      <c r="BT18" s="52">
        <f t="shared" si="13"/>
        <v>-0.53528298621925985</v>
      </c>
      <c r="BU18" s="52">
        <f t="shared" si="14"/>
        <v>-0.4976953358130225</v>
      </c>
      <c r="BV18" s="52">
        <f t="shared" si="31"/>
        <v>-0.27287515659932027</v>
      </c>
      <c r="BW18" s="52">
        <f t="shared" si="32"/>
        <v>-0.10179733932424095</v>
      </c>
      <c r="BX18" s="52">
        <f t="shared" si="33"/>
        <v>-0.10907934670704356</v>
      </c>
      <c r="BY18" s="52">
        <f t="shared" si="34"/>
        <v>0.20854502792832075</v>
      </c>
    </row>
    <row r="19" spans="2:77" x14ac:dyDescent="0.25">
      <c r="B19" s="25">
        <v>0.41666666666666669</v>
      </c>
      <c r="C19" s="1">
        <v>5141.454545454545</v>
      </c>
      <c r="D19" s="1">
        <v>3923.71875</v>
      </c>
      <c r="E19" s="1">
        <v>2686.2166666666667</v>
      </c>
      <c r="F19" s="1">
        <v>2700.6774193548385</v>
      </c>
      <c r="G19" s="1">
        <v>4565.1166666666668</v>
      </c>
      <c r="H19" s="1">
        <v>4825.6451612903229</v>
      </c>
      <c r="I19" s="1">
        <v>4853.5322580645161</v>
      </c>
      <c r="J19" s="1">
        <v>5099.2666666666664</v>
      </c>
      <c r="K19" s="52">
        <f t="shared" si="0"/>
        <v>-0.2368465547422024</v>
      </c>
      <c r="L19" s="52">
        <f t="shared" si="1"/>
        <v>-0.47753760284791469</v>
      </c>
      <c r="M19" s="52">
        <f t="shared" si="2"/>
        <v>-0.47472502275791739</v>
      </c>
      <c r="N19" s="52">
        <f t="shared" si="15"/>
        <v>-0.11209627036329761</v>
      </c>
      <c r="O19" s="52">
        <f t="shared" si="16"/>
        <v>-6.1424132290233469E-2</v>
      </c>
      <c r="P19" s="52">
        <f t="shared" si="17"/>
        <v>-5.6000161986178632E-2</v>
      </c>
      <c r="Q19" s="52">
        <f t="shared" si="18"/>
        <v>-8.2054364995166607E-3</v>
      </c>
      <c r="R19" s="9">
        <v>4480</v>
      </c>
      <c r="S19" s="1">
        <v>3278.40625</v>
      </c>
      <c r="T19" s="1">
        <v>1850.15</v>
      </c>
      <c r="U19" s="1">
        <v>2224.7096774193546</v>
      </c>
      <c r="V19" s="1">
        <v>3990.7333333333331</v>
      </c>
      <c r="W19" s="1">
        <v>6274.8064516129034</v>
      </c>
      <c r="X19" s="1">
        <v>6018.822580645161</v>
      </c>
      <c r="Y19" s="1">
        <v>6482.25</v>
      </c>
      <c r="Z19" s="52">
        <f t="shared" si="3"/>
        <v>-0.26821289062499998</v>
      </c>
      <c r="AA19" s="52">
        <f t="shared" si="4"/>
        <v>-0.58702008928571425</v>
      </c>
      <c r="AB19" s="52">
        <f t="shared" si="5"/>
        <v>-0.50341301843317976</v>
      </c>
      <c r="AC19" s="52">
        <f t="shared" si="19"/>
        <v>-0.10921130952380953</v>
      </c>
      <c r="AD19" s="52">
        <f t="shared" si="20"/>
        <v>0.40062644009216597</v>
      </c>
      <c r="AE19" s="52">
        <f t="shared" si="21"/>
        <v>0.34348718317972349</v>
      </c>
      <c r="AF19" s="52">
        <f t="shared" si="22"/>
        <v>0.44693080357142856</v>
      </c>
      <c r="AG19" s="9">
        <v>685.36363636363637</v>
      </c>
      <c r="AH19" s="1">
        <v>713.25</v>
      </c>
      <c r="AI19" s="1">
        <v>312.64999999999998</v>
      </c>
      <c r="AJ19" s="1">
        <v>311.17741935483872</v>
      </c>
      <c r="AK19" s="1">
        <v>582.41666666666663</v>
      </c>
      <c r="AL19" s="1">
        <v>613.33870967741939</v>
      </c>
      <c r="AM19" s="1">
        <v>611.79032258064512</v>
      </c>
      <c r="AN19" s="1">
        <v>663.73333333333335</v>
      </c>
      <c r="AO19" s="52">
        <f t="shared" si="6"/>
        <v>4.0688420214882504E-2</v>
      </c>
      <c r="AP19" s="52">
        <f t="shared" si="7"/>
        <v>-0.54381880886059164</v>
      </c>
      <c r="AQ19" s="52">
        <f t="shared" si="8"/>
        <v>-0.54596742102358053</v>
      </c>
      <c r="AR19" s="52">
        <f t="shared" si="9"/>
        <v>-0.15020780828580282</v>
      </c>
      <c r="AS19" s="52">
        <f t="shared" si="10"/>
        <v>-0.10509009066830965</v>
      </c>
      <c r="AT19" s="52">
        <f t="shared" si="23"/>
        <v>-0.10734931046729057</v>
      </c>
      <c r="AU19" s="52">
        <f t="shared" si="24"/>
        <v>-3.1560330724676122E-2</v>
      </c>
      <c r="AV19" s="9">
        <v>978.31818181818187</v>
      </c>
      <c r="AW19" s="1">
        <v>793.03125</v>
      </c>
      <c r="AX19" s="1">
        <v>157.85</v>
      </c>
      <c r="AY19" s="1">
        <v>320.90322580645159</v>
      </c>
      <c r="AZ19" s="1">
        <v>507.41666666666669</v>
      </c>
      <c r="BA19" s="1">
        <v>505.13709677419354</v>
      </c>
      <c r="BB19" s="1">
        <v>489.04838709677421</v>
      </c>
      <c r="BC19" s="1">
        <v>1234.7</v>
      </c>
      <c r="BD19" s="52">
        <f t="shared" si="11"/>
        <v>-0.18939332342145621</v>
      </c>
      <c r="BE19" s="52">
        <f t="shared" si="25"/>
        <v>-0.83865167495237658</v>
      </c>
      <c r="BF19" s="52">
        <f t="shared" si="12"/>
        <v>-0.67198480844947572</v>
      </c>
      <c r="BG19" s="52">
        <f t="shared" si="26"/>
        <v>-0.48133779367808083</v>
      </c>
      <c r="BH19" s="52">
        <f t="shared" si="27"/>
        <v>-0.48366788416892359</v>
      </c>
      <c r="BI19" s="52">
        <f t="shared" si="28"/>
        <v>-0.50011315726761918</v>
      </c>
      <c r="BJ19" s="52">
        <f t="shared" si="29"/>
        <v>0.26206383868419825</v>
      </c>
      <c r="BK19" s="9">
        <v>2821.284090909091</v>
      </c>
      <c r="BL19" s="1">
        <v>2177.1015625</v>
      </c>
      <c r="BM19" s="1">
        <v>1251.7166666666667</v>
      </c>
      <c r="BN19" s="1">
        <v>1389.366935483871</v>
      </c>
      <c r="BO19" s="1">
        <v>2030.62</v>
      </c>
      <c r="BP19" s="1">
        <v>2544.8129032258066</v>
      </c>
      <c r="BQ19" s="1">
        <v>2492.4483870967742</v>
      </c>
      <c r="BR19" s="1">
        <v>3369.9875000000002</v>
      </c>
      <c r="BS19" s="52">
        <f t="shared" si="30"/>
        <v>-0.22832955053509651</v>
      </c>
      <c r="BT19" s="52">
        <f t="shared" si="13"/>
        <v>-0.55633086696230905</v>
      </c>
      <c r="BU19" s="52">
        <f t="shared" si="14"/>
        <v>-0.50754093146423229</v>
      </c>
      <c r="BV19" s="52">
        <f t="shared" si="31"/>
        <v>-0.28024972510099777</v>
      </c>
      <c r="BW19" s="52">
        <f t="shared" si="32"/>
        <v>-9.7994806185646488E-2</v>
      </c>
      <c r="BX19" s="52">
        <f t="shared" si="33"/>
        <v>-0.11655533197522028</v>
      </c>
      <c r="BY19" s="52">
        <f t="shared" si="34"/>
        <v>0.19448711700426546</v>
      </c>
    </row>
    <row r="20" spans="2:77" x14ac:dyDescent="0.25">
      <c r="B20" s="25">
        <v>0.45833333333333331</v>
      </c>
      <c r="C20" s="1">
        <v>5040.545454545455</v>
      </c>
      <c r="D20" s="1">
        <v>3988.1875</v>
      </c>
      <c r="E20" s="1">
        <v>2738.8666666666668</v>
      </c>
      <c r="F20" s="1">
        <v>2753.5</v>
      </c>
      <c r="G20" s="1">
        <v>4370.6333333333332</v>
      </c>
      <c r="H20" s="1">
        <v>5011.1451612903229</v>
      </c>
      <c r="I20" s="1">
        <v>4913.5322580645161</v>
      </c>
      <c r="J20" s="1">
        <v>5192.7166666666662</v>
      </c>
      <c r="K20" s="52">
        <f t="shared" si="0"/>
        <v>-0.20877858637232627</v>
      </c>
      <c r="L20" s="52">
        <f t="shared" si="1"/>
        <v>-0.45663288003943781</v>
      </c>
      <c r="M20" s="52">
        <f t="shared" si="2"/>
        <v>-0.45372975507701196</v>
      </c>
      <c r="N20" s="52">
        <f t="shared" si="15"/>
        <v>-0.13290468804482447</v>
      </c>
      <c r="O20" s="52">
        <f t="shared" si="16"/>
        <v>-5.8327602677641366E-3</v>
      </c>
      <c r="P20" s="52">
        <f t="shared" si="17"/>
        <v>-2.5198303958632318E-2</v>
      </c>
      <c r="Q20" s="52">
        <f t="shared" si="18"/>
        <v>3.0189433562985979E-2</v>
      </c>
      <c r="R20" s="9">
        <v>4453.545454545455</v>
      </c>
      <c r="S20" s="1">
        <v>3321.34375</v>
      </c>
      <c r="T20" s="1">
        <v>1879.2166666666667</v>
      </c>
      <c r="U20" s="1">
        <v>2170.7096774193546</v>
      </c>
      <c r="V20" s="1">
        <v>3859.7166666666667</v>
      </c>
      <c r="W20" s="1">
        <v>6276.0645161290322</v>
      </c>
      <c r="X20" s="1">
        <v>6182.177419354839</v>
      </c>
      <c r="Y20" s="1">
        <v>6541.416666666667</v>
      </c>
      <c r="Z20" s="52">
        <f t="shared" si="3"/>
        <v>-0.25422480046541063</v>
      </c>
      <c r="AA20" s="52">
        <f t="shared" si="4"/>
        <v>-0.57804030836854536</v>
      </c>
      <c r="AB20" s="52">
        <f t="shared" si="5"/>
        <v>-0.51258840858942012</v>
      </c>
      <c r="AC20" s="52">
        <f t="shared" si="19"/>
        <v>-0.13333843651976296</v>
      </c>
      <c r="AD20" s="52">
        <f t="shared" si="20"/>
        <v>0.409228799882001</v>
      </c>
      <c r="AE20" s="52">
        <f t="shared" si="21"/>
        <v>0.38814737212237893</v>
      </c>
      <c r="AF20" s="52">
        <f t="shared" si="22"/>
        <v>0.46881102560438737</v>
      </c>
      <c r="AG20" s="9">
        <v>692.31818181818187</v>
      </c>
      <c r="AH20" s="1">
        <v>746.25</v>
      </c>
      <c r="AI20" s="1">
        <v>356.85</v>
      </c>
      <c r="AJ20" s="1">
        <v>363.80645161290323</v>
      </c>
      <c r="AK20" s="1">
        <v>601.83333333333337</v>
      </c>
      <c r="AL20" s="1">
        <v>651.87096774193549</v>
      </c>
      <c r="AM20" s="1">
        <v>653.91935483870964</v>
      </c>
      <c r="AN20" s="1">
        <v>707.25</v>
      </c>
      <c r="AO20" s="52">
        <f t="shared" si="6"/>
        <v>7.7900334843411301E-2</v>
      </c>
      <c r="AP20" s="52">
        <f t="shared" si="7"/>
        <v>-0.48455780973015561</v>
      </c>
      <c r="AQ20" s="52">
        <f t="shared" si="8"/>
        <v>-0.47450975408811824</v>
      </c>
      <c r="AR20" s="52">
        <f t="shared" si="9"/>
        <v>-0.13069835642220906</v>
      </c>
      <c r="AS20" s="52">
        <f t="shared" si="10"/>
        <v>-5.842286847071243E-2</v>
      </c>
      <c r="AT20" s="52">
        <f t="shared" si="23"/>
        <v>-5.5464131938046668E-2</v>
      </c>
      <c r="AU20" s="52">
        <f t="shared" si="24"/>
        <v>2.1567855032499361E-2</v>
      </c>
      <c r="AV20" s="9">
        <v>853.5454545454545</v>
      </c>
      <c r="AW20" s="1">
        <v>720.3125</v>
      </c>
      <c r="AX20" s="1">
        <v>158.78333333333333</v>
      </c>
      <c r="AY20" s="1">
        <v>305.22580645161293</v>
      </c>
      <c r="AZ20" s="1">
        <v>470.72500000000002</v>
      </c>
      <c r="BA20" s="1">
        <v>469.23387096774195</v>
      </c>
      <c r="BB20" s="1">
        <v>473.67741935483872</v>
      </c>
      <c r="BC20" s="1">
        <v>1133.3333333333333</v>
      </c>
      <c r="BD20" s="52">
        <f t="shared" si="11"/>
        <v>-0.15609356694003618</v>
      </c>
      <c r="BE20" s="52">
        <f t="shared" si="25"/>
        <v>-0.81397202399971591</v>
      </c>
      <c r="BF20" s="52">
        <f t="shared" si="12"/>
        <v>-0.64240239951350064</v>
      </c>
      <c r="BG20" s="52">
        <f t="shared" si="26"/>
        <v>-0.44850623069549467</v>
      </c>
      <c r="BH20" s="52">
        <f t="shared" si="27"/>
        <v>-0.45025321326603884</v>
      </c>
      <c r="BI20" s="52">
        <f t="shared" si="28"/>
        <v>-0.44504722410232977</v>
      </c>
      <c r="BJ20" s="52">
        <f t="shared" si="29"/>
        <v>0.32779493733801957</v>
      </c>
      <c r="BK20" s="9">
        <v>2759.9886363636365</v>
      </c>
      <c r="BL20" s="1">
        <v>2194.0234375</v>
      </c>
      <c r="BM20" s="1">
        <v>1283.4291666666666</v>
      </c>
      <c r="BN20" s="1">
        <v>1398.3104838709678</v>
      </c>
      <c r="BO20" s="1">
        <v>1954.7266666666667</v>
      </c>
      <c r="BP20" s="1">
        <v>2575.5096774193548</v>
      </c>
      <c r="BQ20" s="1">
        <v>2539.3967741935485</v>
      </c>
      <c r="BR20" s="1">
        <v>3393.6791666666668</v>
      </c>
      <c r="BS20" s="52">
        <f t="shared" si="30"/>
        <v>-0.20506069894885937</v>
      </c>
      <c r="BT20" s="52">
        <f t="shared" si="13"/>
        <v>-0.53498751779006559</v>
      </c>
      <c r="BU20" s="52">
        <f t="shared" si="14"/>
        <v>-0.49336368076019266</v>
      </c>
      <c r="BV20" s="52">
        <f t="shared" si="31"/>
        <v>-0.29176278448665116</v>
      </c>
      <c r="BW20" s="52">
        <f t="shared" si="32"/>
        <v>-6.684047771563939E-2</v>
      </c>
      <c r="BX20" s="52">
        <f t="shared" si="33"/>
        <v>-7.9924916814412716E-2</v>
      </c>
      <c r="BY20" s="52">
        <f t="shared" si="34"/>
        <v>0.22959896354426146</v>
      </c>
    </row>
    <row r="21" spans="2:77" x14ac:dyDescent="0.25">
      <c r="B21" s="25">
        <v>0.5</v>
      </c>
      <c r="C21" s="1">
        <v>5160.363636363636</v>
      </c>
      <c r="D21" s="1">
        <v>4105.71875</v>
      </c>
      <c r="E21" s="1">
        <v>2922.8666666666668</v>
      </c>
      <c r="F21" s="1">
        <v>2905.3709677419356</v>
      </c>
      <c r="G21" s="1">
        <v>4417.2333333333336</v>
      </c>
      <c r="H21" s="1">
        <v>5025.7419354838712</v>
      </c>
      <c r="I21" s="1">
        <v>5113.7258064516127</v>
      </c>
      <c r="J21" s="1">
        <v>5151.25</v>
      </c>
      <c r="K21" s="52">
        <f t="shared" si="0"/>
        <v>-0.20437414118103014</v>
      </c>
      <c r="L21" s="52">
        <f t="shared" si="1"/>
        <v>-0.43359288751086367</v>
      </c>
      <c r="M21" s="52">
        <f t="shared" si="2"/>
        <v>-0.43698328790851082</v>
      </c>
      <c r="N21" s="52">
        <f t="shared" si="15"/>
        <v>-0.14400735207760773</v>
      </c>
      <c r="O21" s="52">
        <f t="shared" si="16"/>
        <v>-2.6087638462360174E-2</v>
      </c>
      <c r="P21" s="52">
        <f t="shared" si="17"/>
        <v>-9.0377022238083971E-3</v>
      </c>
      <c r="Q21" s="52">
        <f t="shared" si="18"/>
        <v>-1.7660841378337455E-3</v>
      </c>
      <c r="R21" s="9">
        <v>4693.863636363636</v>
      </c>
      <c r="S21" s="1">
        <v>3487.90625</v>
      </c>
      <c r="T21" s="1">
        <v>1974.4</v>
      </c>
      <c r="U21" s="1">
        <v>2207.8548387096776</v>
      </c>
      <c r="V21" s="1">
        <v>4012.5666666666666</v>
      </c>
      <c r="W21" s="1">
        <v>6419.5645161290322</v>
      </c>
      <c r="X21" s="1">
        <v>6454.3709677419356</v>
      </c>
      <c r="Y21" s="1">
        <v>6719.166666666667</v>
      </c>
      <c r="Z21" s="52">
        <f t="shared" si="3"/>
        <v>-0.25692211785212793</v>
      </c>
      <c r="AA21" s="52">
        <f t="shared" si="4"/>
        <v>-0.57936570958214295</v>
      </c>
      <c r="AB21" s="52">
        <f t="shared" si="5"/>
        <v>-0.52962953128733925</v>
      </c>
      <c r="AC21" s="52">
        <f t="shared" si="19"/>
        <v>-0.14514630642844462</v>
      </c>
      <c r="AD21" s="52">
        <f t="shared" si="20"/>
        <v>0.36765040773581292</v>
      </c>
      <c r="AE21" s="52">
        <f t="shared" si="21"/>
        <v>0.37506571723548721</v>
      </c>
      <c r="AF21" s="52">
        <f t="shared" si="22"/>
        <v>0.4314788811956296</v>
      </c>
      <c r="AG21" s="9">
        <v>707.27272727272725</v>
      </c>
      <c r="AH21" s="1">
        <v>786.75</v>
      </c>
      <c r="AI21" s="1">
        <v>379.83333333333331</v>
      </c>
      <c r="AJ21" s="1">
        <v>373.08064516129031</v>
      </c>
      <c r="AK21" s="1">
        <v>626.0333333333333</v>
      </c>
      <c r="AL21" s="1">
        <v>684.75806451612902</v>
      </c>
      <c r="AM21" s="1">
        <v>688.04838709677415</v>
      </c>
      <c r="AN21" s="1">
        <v>745.26666666666665</v>
      </c>
      <c r="AO21" s="52">
        <f t="shared" si="6"/>
        <v>0.1123714652956298</v>
      </c>
      <c r="AP21" s="52">
        <f t="shared" si="7"/>
        <v>-0.46296058269065987</v>
      </c>
      <c r="AQ21" s="52">
        <f t="shared" si="8"/>
        <v>-0.47250808524753296</v>
      </c>
      <c r="AR21" s="52">
        <f t="shared" si="9"/>
        <v>-0.11486289631533853</v>
      </c>
      <c r="AS21" s="52">
        <f t="shared" si="10"/>
        <v>-3.1833070735550195E-2</v>
      </c>
      <c r="AT21" s="52">
        <f t="shared" si="23"/>
        <v>-2.7180943693506987E-2</v>
      </c>
      <c r="AU21" s="52">
        <f t="shared" si="24"/>
        <v>5.371893744644396E-2</v>
      </c>
      <c r="AV21" s="9">
        <v>810.09090909090912</v>
      </c>
      <c r="AW21" s="1">
        <v>773.46875</v>
      </c>
      <c r="AX21" s="1">
        <v>169</v>
      </c>
      <c r="AY21" s="1">
        <v>308.33870967741933</v>
      </c>
      <c r="AZ21" s="1">
        <v>457.39166666666665</v>
      </c>
      <c r="BA21" s="1">
        <v>470.77419354838707</v>
      </c>
      <c r="BB21" s="1">
        <v>479.67741935483872</v>
      </c>
      <c r="BC21" s="1">
        <v>1163.3</v>
      </c>
      <c r="BD21" s="52">
        <f t="shared" si="11"/>
        <v>-4.5207468297609688E-2</v>
      </c>
      <c r="BE21" s="52">
        <f t="shared" si="25"/>
        <v>-0.79138143867130517</v>
      </c>
      <c r="BF21" s="52">
        <f t="shared" si="12"/>
        <v>-0.61937764488254832</v>
      </c>
      <c r="BG21" s="52">
        <f t="shared" si="26"/>
        <v>-0.43538229903115999</v>
      </c>
      <c r="BH21" s="52">
        <f t="shared" si="27"/>
        <v>-0.41886251497786353</v>
      </c>
      <c r="BI21" s="52">
        <f t="shared" si="28"/>
        <v>-0.40787211167060644</v>
      </c>
      <c r="BJ21" s="52">
        <f t="shared" si="29"/>
        <v>0.43601167096846583</v>
      </c>
      <c r="BK21" s="9">
        <v>2842.8977272727275</v>
      </c>
      <c r="BL21" s="1">
        <v>2288.4609375</v>
      </c>
      <c r="BM21" s="1">
        <v>1361.5250000000001</v>
      </c>
      <c r="BN21" s="1">
        <v>1448.6612903225807</v>
      </c>
      <c r="BO21" s="1">
        <v>1994.1233333333332</v>
      </c>
      <c r="BP21" s="1">
        <v>2614.3225806451615</v>
      </c>
      <c r="BQ21" s="1">
        <v>2643.1</v>
      </c>
      <c r="BR21" s="1">
        <v>3444.7458333333334</v>
      </c>
      <c r="BS21" s="52">
        <f t="shared" si="30"/>
        <v>-0.19502523233736391</v>
      </c>
      <c r="BT21" s="52">
        <f t="shared" si="13"/>
        <v>-0.52107844508843804</v>
      </c>
      <c r="BU21" s="52">
        <f t="shared" si="14"/>
        <v>-0.49042792625807097</v>
      </c>
      <c r="BV21" s="52">
        <f t="shared" si="31"/>
        <v>-0.29855959495020157</v>
      </c>
      <c r="BW21" s="52">
        <f t="shared" si="32"/>
        <v>-8.0402170093837544E-2</v>
      </c>
      <c r="BX21" s="52">
        <f t="shared" si="33"/>
        <v>-7.0279604277006191E-2</v>
      </c>
      <c r="BY21" s="52">
        <f t="shared" si="34"/>
        <v>0.21170234169414726</v>
      </c>
    </row>
    <row r="22" spans="2:77" x14ac:dyDescent="0.25">
      <c r="B22" s="25">
        <v>0.54166666666666663</v>
      </c>
      <c r="C22" s="1">
        <v>4995.227272727273</v>
      </c>
      <c r="D22" s="1">
        <v>4163.4375</v>
      </c>
      <c r="E22" s="1">
        <v>3110.6333333333332</v>
      </c>
      <c r="F22" s="1">
        <v>2959.2258064516127</v>
      </c>
      <c r="G22" s="1">
        <v>4465.3500000000004</v>
      </c>
      <c r="H22" s="1">
        <v>5094.677419354839</v>
      </c>
      <c r="I22" s="1">
        <v>5112.0645161290322</v>
      </c>
      <c r="J22" s="1">
        <v>5031.8666666666668</v>
      </c>
      <c r="K22" s="52">
        <f t="shared" si="0"/>
        <v>-0.1665169024978389</v>
      </c>
      <c r="L22" s="52">
        <f t="shared" si="1"/>
        <v>-0.37727891775482658</v>
      </c>
      <c r="M22" s="52">
        <f t="shared" si="2"/>
        <v>-0.40758935582205313</v>
      </c>
      <c r="N22" s="52">
        <f t="shared" si="15"/>
        <v>-0.10607670958642335</v>
      </c>
      <c r="O22" s="52">
        <f t="shared" si="16"/>
        <v>1.9909033402852216E-2</v>
      </c>
      <c r="P22" s="52">
        <f t="shared" si="17"/>
        <v>2.3389775284031966E-2</v>
      </c>
      <c r="Q22" s="52">
        <f t="shared" si="18"/>
        <v>7.334880264494803E-3</v>
      </c>
      <c r="R22" s="9">
        <v>4730.909090909091</v>
      </c>
      <c r="S22" s="1">
        <v>3569.4375</v>
      </c>
      <c r="T22" s="1">
        <v>2047.7666666666667</v>
      </c>
      <c r="U22" s="1">
        <v>2206.0483870967741</v>
      </c>
      <c r="V22" s="1">
        <v>3980.6</v>
      </c>
      <c r="W22" s="1">
        <v>6394.677419354839</v>
      </c>
      <c r="X22" s="1">
        <v>6472.1451612903229</v>
      </c>
      <c r="Y22" s="1">
        <v>6706.2333333333336</v>
      </c>
      <c r="Z22" s="52">
        <f t="shared" si="3"/>
        <v>-0.24550706187548044</v>
      </c>
      <c r="AA22" s="52">
        <f t="shared" si="4"/>
        <v>-0.56715155008967466</v>
      </c>
      <c r="AB22" s="52">
        <f t="shared" si="5"/>
        <v>-0.53369461456447898</v>
      </c>
      <c r="AC22" s="52">
        <f t="shared" si="19"/>
        <v>-0.15859723289777095</v>
      </c>
      <c r="AD22" s="52">
        <f t="shared" si="20"/>
        <v>0.35168046911804818</v>
      </c>
      <c r="AE22" s="52">
        <f t="shared" si="21"/>
        <v>0.36805528005752408</v>
      </c>
      <c r="AF22" s="52">
        <f t="shared" si="22"/>
        <v>0.41753586984370994</v>
      </c>
      <c r="AG22" s="9">
        <v>674.81818181818187</v>
      </c>
      <c r="AH22" s="1">
        <v>771.53125</v>
      </c>
      <c r="AI22" s="1">
        <v>346.7</v>
      </c>
      <c r="AJ22" s="1">
        <v>359.79032258064518</v>
      </c>
      <c r="AK22" s="1">
        <v>616.38333333333333</v>
      </c>
      <c r="AL22" s="1">
        <v>667</v>
      </c>
      <c r="AM22" s="1">
        <v>684.24193548387098</v>
      </c>
      <c r="AN22" s="1">
        <v>752.55</v>
      </c>
      <c r="AO22" s="52">
        <f t="shared" si="6"/>
        <v>0.1433172234945439</v>
      </c>
      <c r="AP22" s="52">
        <f t="shared" si="7"/>
        <v>-0.48623198167856663</v>
      </c>
      <c r="AQ22" s="52">
        <f t="shared" si="8"/>
        <v>-0.46683368605858866</v>
      </c>
      <c r="AR22" s="52">
        <f t="shared" si="9"/>
        <v>-8.6593470744083745E-2</v>
      </c>
      <c r="AS22" s="52">
        <f t="shared" si="10"/>
        <v>-1.1585612286137748E-2</v>
      </c>
      <c r="AT22" s="52">
        <f t="shared" si="23"/>
        <v>1.3964878125094948E-2</v>
      </c>
      <c r="AU22" s="52">
        <f t="shared" si="24"/>
        <v>0.11518927657281397</v>
      </c>
      <c r="AV22" s="9">
        <v>755.31818181818187</v>
      </c>
      <c r="AW22" s="1">
        <v>847.03125</v>
      </c>
      <c r="AX22" s="1">
        <v>191.53333333333333</v>
      </c>
      <c r="AY22" s="1">
        <v>321.85483870967744</v>
      </c>
      <c r="AZ22" s="1">
        <v>455.59166666666664</v>
      </c>
      <c r="BA22" s="1">
        <v>497.14516129032256</v>
      </c>
      <c r="BB22" s="1">
        <v>492.89516129032256</v>
      </c>
      <c r="BC22" s="1">
        <v>1253.1833333333334</v>
      </c>
      <c r="BD22" s="52">
        <f t="shared" si="11"/>
        <v>0.12142309081061553</v>
      </c>
      <c r="BE22" s="52">
        <f t="shared" si="25"/>
        <v>-0.74642033259112162</v>
      </c>
      <c r="BF22" s="52">
        <f t="shared" si="12"/>
        <v>-0.57388178060944195</v>
      </c>
      <c r="BG22" s="52">
        <f t="shared" si="26"/>
        <v>-0.39682152815389871</v>
      </c>
      <c r="BH22" s="52">
        <f t="shared" si="27"/>
        <v>-0.34180697187295572</v>
      </c>
      <c r="BI22" s="52">
        <f t="shared" si="28"/>
        <v>-0.34743373964090418</v>
      </c>
      <c r="BJ22" s="52">
        <f t="shared" si="29"/>
        <v>0.65914625584241038</v>
      </c>
      <c r="BK22" s="9">
        <v>2789.068181818182</v>
      </c>
      <c r="BL22" s="1">
        <v>2337.859375</v>
      </c>
      <c r="BM22" s="1">
        <v>1424.1583333333333</v>
      </c>
      <c r="BN22" s="1">
        <v>1461.7298387096773</v>
      </c>
      <c r="BO22" s="1">
        <v>1994.7033333333334</v>
      </c>
      <c r="BP22" s="1">
        <v>2630.1290322580644</v>
      </c>
      <c r="BQ22" s="1">
        <v>2650.8483870967743</v>
      </c>
      <c r="BR22" s="1">
        <v>3435.9583333333335</v>
      </c>
      <c r="BS22" s="52">
        <f t="shared" si="30"/>
        <v>-0.16177761797276713</v>
      </c>
      <c r="BT22" s="52">
        <f t="shared" si="13"/>
        <v>-0.48937844452230983</v>
      </c>
      <c r="BU22" s="52">
        <f t="shared" si="14"/>
        <v>-0.47590745603186302</v>
      </c>
      <c r="BV22" s="52">
        <f t="shared" si="31"/>
        <v>-0.28481370719557153</v>
      </c>
      <c r="BW22" s="52">
        <f t="shared" si="32"/>
        <v>-5.6986469745069379E-2</v>
      </c>
      <c r="BX22" s="52">
        <f t="shared" si="33"/>
        <v>-4.9557696589296985E-2</v>
      </c>
      <c r="BY22" s="52">
        <f t="shared" si="34"/>
        <v>0.2319377330866994</v>
      </c>
    </row>
    <row r="23" spans="2:77" x14ac:dyDescent="0.25">
      <c r="B23" s="25">
        <v>0.58333333333333337</v>
      </c>
      <c r="C23" s="1">
        <v>5051.545454545455</v>
      </c>
      <c r="D23" s="1">
        <v>4027.34375</v>
      </c>
      <c r="E23" s="1">
        <v>3224.8166666666666</v>
      </c>
      <c r="F23" s="1">
        <v>2933.9677419354839</v>
      </c>
      <c r="G23" s="1">
        <v>4664.1166666666668</v>
      </c>
      <c r="H23" s="1">
        <v>5160.0806451612907</v>
      </c>
      <c r="I23" s="1">
        <v>5056.4516129032254</v>
      </c>
      <c r="J23" s="1">
        <v>5150.8666666666668</v>
      </c>
      <c r="K23" s="52">
        <f t="shared" si="0"/>
        <v>-0.20275017096478132</v>
      </c>
      <c r="L23" s="52">
        <f t="shared" si="1"/>
        <v>-0.36161780673181332</v>
      </c>
      <c r="M23" s="52">
        <f t="shared" si="2"/>
        <v>-0.41919403312595027</v>
      </c>
      <c r="N23" s="52">
        <f t="shared" si="15"/>
        <v>-7.6695100809233363E-2</v>
      </c>
      <c r="O23" s="52">
        <f t="shared" si="16"/>
        <v>2.1485541720341006E-2</v>
      </c>
      <c r="P23" s="52">
        <f t="shared" si="17"/>
        <v>9.7121928366616928E-4</v>
      </c>
      <c r="Q23" s="52">
        <f t="shared" si="18"/>
        <v>1.966154972075751E-2</v>
      </c>
      <c r="R23" s="9">
        <v>4430</v>
      </c>
      <c r="S23" s="1">
        <v>3360.53125</v>
      </c>
      <c r="T23" s="1">
        <v>2034.0333333333333</v>
      </c>
      <c r="U23" s="1">
        <v>2287.4354838709678</v>
      </c>
      <c r="V23" s="1">
        <v>4001.4666666666667</v>
      </c>
      <c r="W23" s="1">
        <v>6187.4838709677415</v>
      </c>
      <c r="X23" s="1">
        <v>6461.1290322580644</v>
      </c>
      <c r="Y23" s="1">
        <v>6520.666666666667</v>
      </c>
      <c r="Z23" s="52">
        <f t="shared" si="3"/>
        <v>-0.24141506772009025</v>
      </c>
      <c r="AA23" s="52">
        <f t="shared" si="4"/>
        <v>-0.54085026335590669</v>
      </c>
      <c r="AB23" s="52">
        <f t="shared" si="5"/>
        <v>-0.48364887497269349</v>
      </c>
      <c r="AC23" s="52">
        <f t="shared" si="19"/>
        <v>-9.6734386756960111E-2</v>
      </c>
      <c r="AD23" s="52">
        <f t="shared" si="20"/>
        <v>0.39672322143741345</v>
      </c>
      <c r="AE23" s="52">
        <f t="shared" si="21"/>
        <v>0.45849413820723806</v>
      </c>
      <c r="AF23" s="52">
        <f t="shared" si="22"/>
        <v>0.471933784800602</v>
      </c>
      <c r="AG23" s="9">
        <v>641.81818181818187</v>
      </c>
      <c r="AH23" s="1">
        <v>649.90625</v>
      </c>
      <c r="AI23" s="1">
        <v>340.3</v>
      </c>
      <c r="AJ23" s="1">
        <v>351.48387096774195</v>
      </c>
      <c r="AK23" s="1">
        <v>578.18333333333328</v>
      </c>
      <c r="AL23" s="1">
        <v>652.45161290322585</v>
      </c>
      <c r="AM23" s="1">
        <v>672.37096774193549</v>
      </c>
      <c r="AN23" s="1">
        <v>725.5</v>
      </c>
      <c r="AO23" s="52">
        <f t="shared" si="6"/>
        <v>1.2601805949008504E-2</v>
      </c>
      <c r="AP23" s="52">
        <f t="shared" si="7"/>
        <v>-0.4697875354107649</v>
      </c>
      <c r="AQ23" s="52">
        <f t="shared" si="8"/>
        <v>-0.45236224070181852</v>
      </c>
      <c r="AR23" s="52">
        <f t="shared" si="9"/>
        <v>-9.9147780925401441E-2</v>
      </c>
      <c r="AS23" s="52">
        <f t="shared" si="10"/>
        <v>1.6567668829388538E-2</v>
      </c>
      <c r="AT23" s="52">
        <f t="shared" si="23"/>
        <v>4.7603490816046756E-2</v>
      </c>
      <c r="AU23" s="52">
        <f t="shared" si="24"/>
        <v>0.13038243626062318</v>
      </c>
      <c r="AV23" s="9">
        <v>714.09090909090912</v>
      </c>
      <c r="AW23" s="1">
        <v>865.625</v>
      </c>
      <c r="AX23" s="1">
        <v>207.25</v>
      </c>
      <c r="AY23" s="1">
        <v>358.11290322580646</v>
      </c>
      <c r="AZ23" s="1">
        <v>483.84166666666664</v>
      </c>
      <c r="BA23" s="1">
        <v>526.45967741935488</v>
      </c>
      <c r="BB23" s="1">
        <v>554.44354838709683</v>
      </c>
      <c r="BC23" s="1">
        <v>1355.35</v>
      </c>
      <c r="BD23" s="52">
        <f t="shared" si="11"/>
        <v>0.21220560152768941</v>
      </c>
      <c r="BE23" s="52">
        <f t="shared" si="25"/>
        <v>-0.70977084659452583</v>
      </c>
      <c r="BF23" s="52">
        <f t="shared" si="12"/>
        <v>-0.4985051641650069</v>
      </c>
      <c r="BG23" s="52">
        <f t="shared" si="26"/>
        <v>-0.32243687672395505</v>
      </c>
      <c r="BH23" s="52">
        <f t="shared" si="27"/>
        <v>-0.26275538489969408</v>
      </c>
      <c r="BI23" s="52">
        <f t="shared" si="28"/>
        <v>-0.2235672778793043</v>
      </c>
      <c r="BJ23" s="52">
        <f t="shared" si="29"/>
        <v>0.89800763844684894</v>
      </c>
      <c r="BK23" s="9">
        <v>2709.3636363636365</v>
      </c>
      <c r="BL23" s="1">
        <v>2225.8515625</v>
      </c>
      <c r="BM23" s="1">
        <v>1451.6</v>
      </c>
      <c r="BN23" s="1">
        <v>1482.75</v>
      </c>
      <c r="BO23" s="1">
        <v>2042.29</v>
      </c>
      <c r="BP23" s="1">
        <v>2610.5870967741935</v>
      </c>
      <c r="BQ23" s="1">
        <v>2659.7677419354841</v>
      </c>
      <c r="BR23" s="1">
        <v>3438.0958333333333</v>
      </c>
      <c r="BS23" s="52">
        <f t="shared" si="30"/>
        <v>-0.17845964542160186</v>
      </c>
      <c r="BT23" s="52">
        <f t="shared" si="13"/>
        <v>-0.46422843337919006</v>
      </c>
      <c r="BU23" s="52">
        <f t="shared" si="14"/>
        <v>-0.45273126866422841</v>
      </c>
      <c r="BV23" s="52">
        <f t="shared" si="31"/>
        <v>-0.24621044861255581</v>
      </c>
      <c r="BW23" s="52">
        <f t="shared" si="32"/>
        <v>-3.6457468559670914E-2</v>
      </c>
      <c r="BX23" s="52">
        <f t="shared" si="33"/>
        <v>-1.8305366530539713E-2</v>
      </c>
      <c r="BY23" s="52">
        <f t="shared" si="34"/>
        <v>0.26896802894563177</v>
      </c>
    </row>
    <row r="24" spans="2:77" x14ac:dyDescent="0.25">
      <c r="B24" s="25">
        <v>0.625</v>
      </c>
      <c r="C24" s="1">
        <v>4761.818181818182</v>
      </c>
      <c r="D24" s="1">
        <v>4102.21875</v>
      </c>
      <c r="E24" s="1">
        <v>3184.8833333333332</v>
      </c>
      <c r="F24" s="1">
        <v>2837.6290322580644</v>
      </c>
      <c r="G24" s="1">
        <v>4769.7</v>
      </c>
      <c r="H24" s="1">
        <v>5023.1612903225805</v>
      </c>
      <c r="I24" s="1">
        <v>5067.0967741935483</v>
      </c>
      <c r="J24" s="1">
        <v>5062.2333333333336</v>
      </c>
      <c r="K24" s="52">
        <f t="shared" si="0"/>
        <v>-0.13851839919816722</v>
      </c>
      <c r="L24" s="52">
        <f t="shared" si="1"/>
        <v>-0.33116233931526029</v>
      </c>
      <c r="M24" s="52">
        <f t="shared" si="2"/>
        <v>-0.40408706844523279</v>
      </c>
      <c r="N24" s="52">
        <f t="shared" si="15"/>
        <v>1.6552119129438214E-3</v>
      </c>
      <c r="O24" s="52">
        <f t="shared" si="16"/>
        <v>5.4883050659572108E-2</v>
      </c>
      <c r="P24" s="52">
        <f t="shared" si="17"/>
        <v>6.410967002919099E-2</v>
      </c>
      <c r="Q24" s="52">
        <f t="shared" si="18"/>
        <v>6.3088328878706967E-2</v>
      </c>
      <c r="R24" s="9">
        <v>4637.454545454545</v>
      </c>
      <c r="S24" s="1">
        <v>3674.5625</v>
      </c>
      <c r="T24" s="1">
        <v>2154.2833333333333</v>
      </c>
      <c r="U24" s="1">
        <v>2242.2580645161293</v>
      </c>
      <c r="V24" s="1">
        <v>4241.55</v>
      </c>
      <c r="W24" s="1">
        <v>6335.2903225806449</v>
      </c>
      <c r="X24" s="1">
        <v>6417.8870967741932</v>
      </c>
      <c r="Y24" s="1">
        <v>6552.7666666666664</v>
      </c>
      <c r="Z24" s="52">
        <f t="shared" si="3"/>
        <v>-0.20763374304085302</v>
      </c>
      <c r="AA24" s="52">
        <f t="shared" si="4"/>
        <v>-0.53545995713426908</v>
      </c>
      <c r="AB24" s="52">
        <f t="shared" si="5"/>
        <v>-0.51648947875642159</v>
      </c>
      <c r="AC24" s="52">
        <f t="shared" si="19"/>
        <v>-8.5371089155492741E-2</v>
      </c>
      <c r="AD24" s="52">
        <f t="shared" si="20"/>
        <v>0.36611372909094131</v>
      </c>
      <c r="AE24" s="52">
        <f t="shared" si="21"/>
        <v>0.3839245288268669</v>
      </c>
      <c r="AF24" s="52">
        <f t="shared" si="22"/>
        <v>0.41300935727541233</v>
      </c>
      <c r="AG24" s="9">
        <v>750.81818181818187</v>
      </c>
      <c r="AH24" s="1">
        <v>1015</v>
      </c>
      <c r="AI24" s="1">
        <v>367.65</v>
      </c>
      <c r="AJ24" s="1">
        <v>378.24193548387098</v>
      </c>
      <c r="AK24" s="1">
        <v>645.26666666666665</v>
      </c>
      <c r="AL24" s="1">
        <v>717.83870967741939</v>
      </c>
      <c r="AM24" s="1">
        <v>762.80645161290317</v>
      </c>
      <c r="AN24" s="1">
        <v>852.7833333333333</v>
      </c>
      <c r="AO24" s="52">
        <f t="shared" si="6"/>
        <v>0.35185857852040181</v>
      </c>
      <c r="AP24" s="52">
        <f t="shared" si="7"/>
        <v>-0.51033418089357063</v>
      </c>
      <c r="AQ24" s="52">
        <f t="shared" si="8"/>
        <v>-0.4962269899112991</v>
      </c>
      <c r="AR24" s="52">
        <f t="shared" si="9"/>
        <v>-0.14058199136295768</v>
      </c>
      <c r="AS24" s="52">
        <f t="shared" si="10"/>
        <v>-4.3924711653757997E-2</v>
      </c>
      <c r="AT24" s="52">
        <f t="shared" si="23"/>
        <v>1.5966941244937027E-2</v>
      </c>
      <c r="AU24" s="52">
        <f t="shared" si="24"/>
        <v>0.13580538402550735</v>
      </c>
      <c r="AV24" s="9">
        <v>777.86363636363637</v>
      </c>
      <c r="AW24" s="1">
        <v>939.28125</v>
      </c>
      <c r="AX24" s="1">
        <v>219.18333333333334</v>
      </c>
      <c r="AY24" s="1">
        <v>419.87096774193549</v>
      </c>
      <c r="AZ24" s="1">
        <v>575.14166666666665</v>
      </c>
      <c r="BA24" s="1">
        <v>599.32258064516134</v>
      </c>
      <c r="BB24" s="1">
        <v>630.79032258064512</v>
      </c>
      <c r="BC24" s="1">
        <v>1527.7666666666667</v>
      </c>
      <c r="BD24" s="52">
        <f t="shared" si="11"/>
        <v>0.20751402442587508</v>
      </c>
      <c r="BE24" s="52">
        <f t="shared" si="25"/>
        <v>-0.71822396228987717</v>
      </c>
      <c r="BF24" s="52">
        <f t="shared" si="12"/>
        <v>-0.46022548411601816</v>
      </c>
      <c r="BG24" s="52">
        <f t="shared" si="26"/>
        <v>-0.26061376341572684</v>
      </c>
      <c r="BH24" s="52">
        <f t="shared" si="27"/>
        <v>-0.22952744847814244</v>
      </c>
      <c r="BI24" s="52">
        <f t="shared" si="28"/>
        <v>-0.18907338884040248</v>
      </c>
      <c r="BJ24" s="52">
        <f t="shared" si="29"/>
        <v>0.96405461734743558</v>
      </c>
      <c r="BK24" s="9">
        <v>2731.9886363636365</v>
      </c>
      <c r="BL24" s="1">
        <v>2432.765625</v>
      </c>
      <c r="BM24" s="1">
        <v>1481.5</v>
      </c>
      <c r="BN24" s="1">
        <v>1469.5</v>
      </c>
      <c r="BO24" s="1">
        <v>2161.36</v>
      </c>
      <c r="BP24" s="1">
        <v>2654.9870967741936</v>
      </c>
      <c r="BQ24" s="1">
        <v>2701.8741935483872</v>
      </c>
      <c r="BR24" s="1">
        <v>3498.8874999999998</v>
      </c>
      <c r="BS24" s="52">
        <f t="shared" si="30"/>
        <v>-0.109525715949504</v>
      </c>
      <c r="BT24" s="52">
        <f t="shared" si="13"/>
        <v>-0.45772102406255855</v>
      </c>
      <c r="BU24" s="52">
        <f t="shared" si="14"/>
        <v>-0.46211342886259177</v>
      </c>
      <c r="BV24" s="52">
        <f t="shared" si="31"/>
        <v>-0.20886933011667319</v>
      </c>
      <c r="BW24" s="52">
        <f t="shared" si="32"/>
        <v>-2.818516100855184E-2</v>
      </c>
      <c r="BX24" s="52">
        <f t="shared" si="33"/>
        <v>-1.1022901931002416E-2</v>
      </c>
      <c r="BY24" s="52">
        <f t="shared" si="34"/>
        <v>0.28071085414803565</v>
      </c>
    </row>
    <row r="25" spans="2:77" x14ac:dyDescent="0.25">
      <c r="B25" s="25">
        <v>0.66666666666666663</v>
      </c>
      <c r="C25" s="1">
        <v>4758.045454545455</v>
      </c>
      <c r="D25" s="1">
        <v>4098.3125</v>
      </c>
      <c r="E25" s="1">
        <v>3336.4833333333331</v>
      </c>
      <c r="F25" s="1">
        <v>2860.2741935483873</v>
      </c>
      <c r="G25" s="1">
        <v>4778.1166666666668</v>
      </c>
      <c r="H25" s="1">
        <v>4936.3709677419356</v>
      </c>
      <c r="I25" s="1">
        <v>5051.6290322580644</v>
      </c>
      <c r="J25" s="1">
        <v>5038.0333333333338</v>
      </c>
      <c r="K25" s="52">
        <f t="shared" si="0"/>
        <v>-0.13865629507914834</v>
      </c>
      <c r="L25" s="52">
        <f t="shared" si="1"/>
        <v>-0.29877018510911357</v>
      </c>
      <c r="M25" s="52">
        <f t="shared" si="2"/>
        <v>-0.39885521883446684</v>
      </c>
      <c r="N25" s="52">
        <f t="shared" si="15"/>
        <v>4.2183733453065031E-3</v>
      </c>
      <c r="O25" s="52">
        <f t="shared" si="16"/>
        <v>3.7478732580438656E-2</v>
      </c>
      <c r="P25" s="52">
        <f t="shared" si="17"/>
        <v>6.1702558438600619E-2</v>
      </c>
      <c r="Q25" s="52">
        <f t="shared" si="18"/>
        <v>5.8845145861395887E-2</v>
      </c>
      <c r="R25" s="9">
        <v>4731.545454545455</v>
      </c>
      <c r="S25" s="1">
        <v>3804.03125</v>
      </c>
      <c r="T25" s="1">
        <v>2253.4833333333331</v>
      </c>
      <c r="U25" s="1">
        <v>2328.4677419354839</v>
      </c>
      <c r="V25" s="1">
        <v>4311.416666666667</v>
      </c>
      <c r="W25" s="1">
        <v>6230.8870967741932</v>
      </c>
      <c r="X25" s="1">
        <v>6512.822580645161</v>
      </c>
      <c r="Y25" s="1">
        <v>6497.9666666666662</v>
      </c>
      <c r="Z25" s="52">
        <f t="shared" si="3"/>
        <v>-0.19602774895767294</v>
      </c>
      <c r="AA25" s="52">
        <f t="shared" si="4"/>
        <v>-0.52373207549586598</v>
      </c>
      <c r="AB25" s="52">
        <f t="shared" si="5"/>
        <v>-0.50788431299997461</v>
      </c>
      <c r="AC25" s="52">
        <f t="shared" si="19"/>
        <v>-8.8793142095926147E-2</v>
      </c>
      <c r="AD25" s="52">
        <f t="shared" si="20"/>
        <v>0.31688201173009234</v>
      </c>
      <c r="AE25" s="52">
        <f t="shared" si="21"/>
        <v>0.37646835335555862</v>
      </c>
      <c r="AF25" s="52">
        <f t="shared" si="22"/>
        <v>0.37332859402719309</v>
      </c>
      <c r="AG25" s="9">
        <v>854.31818181818187</v>
      </c>
      <c r="AH25" s="1">
        <v>1065.5</v>
      </c>
      <c r="AI25" s="1">
        <v>354.43333333333334</v>
      </c>
      <c r="AJ25" s="1">
        <v>389.06451612903226</v>
      </c>
      <c r="AK25" s="1">
        <v>728.36666666666667</v>
      </c>
      <c r="AL25" s="1">
        <v>791.66129032258061</v>
      </c>
      <c r="AM25" s="1">
        <v>851.40322580645159</v>
      </c>
      <c r="AN25" s="1">
        <v>956.88333333333333</v>
      </c>
      <c r="AO25" s="52">
        <f t="shared" si="6"/>
        <v>0.24719340250066502</v>
      </c>
      <c r="AP25" s="52">
        <f t="shared" si="7"/>
        <v>-0.58512725015518319</v>
      </c>
      <c r="AQ25" s="52">
        <f t="shared" si="8"/>
        <v>-0.54459061692797506</v>
      </c>
      <c r="AR25" s="52">
        <f t="shared" si="9"/>
        <v>-0.14742928083710216</v>
      </c>
      <c r="AS25" s="52">
        <f t="shared" si="10"/>
        <v>-7.334139999485112E-2</v>
      </c>
      <c r="AT25" s="52">
        <f t="shared" si="23"/>
        <v>-3.412026190905304E-3</v>
      </c>
      <c r="AU25" s="52">
        <f t="shared" si="24"/>
        <v>0.12005497916112429</v>
      </c>
      <c r="AV25" s="9">
        <v>921.13636363636363</v>
      </c>
      <c r="AW25" s="1">
        <v>1072.125</v>
      </c>
      <c r="AX25" s="1">
        <v>239.93333333333334</v>
      </c>
      <c r="AY25" s="1">
        <v>552.62903225806451</v>
      </c>
      <c r="AZ25" s="1">
        <v>683.80833333333328</v>
      </c>
      <c r="BA25" s="1">
        <v>661.19354838709683</v>
      </c>
      <c r="BB25" s="1">
        <v>732.40322580645159</v>
      </c>
      <c r="BC25" s="1">
        <v>1792.8</v>
      </c>
      <c r="BD25" s="52">
        <f t="shared" si="11"/>
        <v>0.16391561806069577</v>
      </c>
      <c r="BE25" s="52">
        <f t="shared" si="25"/>
        <v>-0.73952463195986518</v>
      </c>
      <c r="BF25" s="52">
        <f t="shared" si="12"/>
        <v>-0.40005730522193839</v>
      </c>
      <c r="BG25" s="52">
        <f t="shared" si="26"/>
        <v>-0.25764701044493798</v>
      </c>
      <c r="BH25" s="52">
        <f t="shared" si="27"/>
        <v>-0.28219797362367971</v>
      </c>
      <c r="BI25" s="52">
        <f t="shared" si="28"/>
        <v>-0.20489163741712635</v>
      </c>
      <c r="BJ25" s="52">
        <f t="shared" si="29"/>
        <v>0.94629163582531461</v>
      </c>
      <c r="BK25" s="9">
        <v>2816.2613636363635</v>
      </c>
      <c r="BL25" s="1">
        <v>2509.9921875</v>
      </c>
      <c r="BM25" s="1">
        <v>1546.0833333333333</v>
      </c>
      <c r="BN25" s="1">
        <v>1532.608870967742</v>
      </c>
      <c r="BO25" s="1">
        <v>2237.1033333333335</v>
      </c>
      <c r="BP25" s="1">
        <v>2656.2612903225809</v>
      </c>
      <c r="BQ25" s="1">
        <v>2776.132258064516</v>
      </c>
      <c r="BR25" s="1">
        <v>3571.4208333333331</v>
      </c>
      <c r="BS25" s="52">
        <f t="shared" si="30"/>
        <v>-0.10875026731926185</v>
      </c>
      <c r="BT25" s="52">
        <f t="shared" si="13"/>
        <v>-0.45101567869502468</v>
      </c>
      <c r="BU25" s="52">
        <f t="shared" si="14"/>
        <v>-0.4558001999541571</v>
      </c>
      <c r="BV25" s="52">
        <f t="shared" si="31"/>
        <v>-0.20564782721558905</v>
      </c>
      <c r="BW25" s="52">
        <f t="shared" si="32"/>
        <v>-5.6812934829028161E-2</v>
      </c>
      <c r="BX25" s="52">
        <f t="shared" si="33"/>
        <v>-1.4249070093420801E-2</v>
      </c>
      <c r="BY25" s="52">
        <f t="shared" si="34"/>
        <v>0.26814253799296028</v>
      </c>
    </row>
    <row r="26" spans="2:77" x14ac:dyDescent="0.25">
      <c r="B26" s="25">
        <v>0.70833333333333337</v>
      </c>
      <c r="C26" s="1">
        <v>4906.045454545455</v>
      </c>
      <c r="D26" s="1">
        <v>4197.8125</v>
      </c>
      <c r="E26" s="1">
        <v>3415.95</v>
      </c>
      <c r="F26" s="1">
        <v>2900.2741935483873</v>
      </c>
      <c r="G26" s="1">
        <v>4767.7166666666662</v>
      </c>
      <c r="H26" s="1">
        <v>4898.9677419354839</v>
      </c>
      <c r="I26" s="1">
        <v>5110.7258064516127</v>
      </c>
      <c r="J26" s="1">
        <v>5020.2</v>
      </c>
      <c r="K26" s="52">
        <f t="shared" si="0"/>
        <v>-0.14435923211622037</v>
      </c>
      <c r="L26" s="52">
        <f t="shared" si="1"/>
        <v>-0.30372638581342137</v>
      </c>
      <c r="M26" s="52">
        <f t="shared" si="2"/>
        <v>-0.40883666480071423</v>
      </c>
      <c r="N26" s="52">
        <f t="shared" si="15"/>
        <v>-2.8195578120994935E-2</v>
      </c>
      <c r="O26" s="52">
        <f t="shared" si="16"/>
        <v>-1.442651250492144E-3</v>
      </c>
      <c r="P26" s="52">
        <f t="shared" si="17"/>
        <v>4.1720027627653034E-2</v>
      </c>
      <c r="Q26" s="52">
        <f t="shared" si="18"/>
        <v>2.3268138567444474E-2</v>
      </c>
      <c r="R26" s="9">
        <v>4647.545454545455</v>
      </c>
      <c r="S26" s="1">
        <v>4070</v>
      </c>
      <c r="T26" s="1">
        <v>2512.7166666666667</v>
      </c>
      <c r="U26" s="1">
        <v>2561.8870967741937</v>
      </c>
      <c r="V26" s="1">
        <v>4345.2</v>
      </c>
      <c r="W26" s="1">
        <v>6341.9516129032254</v>
      </c>
      <c r="X26" s="1">
        <v>6517.7096774193551</v>
      </c>
      <c r="Y26" s="1">
        <v>6420.2833333333338</v>
      </c>
      <c r="Z26" s="52">
        <f t="shared" si="3"/>
        <v>-0.12426892005555235</v>
      </c>
      <c r="AA26" s="52">
        <f t="shared" si="4"/>
        <v>-0.45934543486623769</v>
      </c>
      <c r="AB26" s="52">
        <f t="shared" si="5"/>
        <v>-0.44876556413911295</v>
      </c>
      <c r="AC26" s="52">
        <f t="shared" si="19"/>
        <v>-6.5054867672085126E-2</v>
      </c>
      <c r="AD26" s="52">
        <f t="shared" si="20"/>
        <v>0.36458086853149219</v>
      </c>
      <c r="AE26" s="52">
        <f t="shared" si="21"/>
        <v>0.40239826402231671</v>
      </c>
      <c r="AF26" s="52">
        <f t="shared" si="22"/>
        <v>0.38143529657231912</v>
      </c>
      <c r="AG26" s="9">
        <v>1075.590909090909</v>
      </c>
      <c r="AH26" s="1">
        <v>1132.90625</v>
      </c>
      <c r="AI26" s="1">
        <v>341.33333333333331</v>
      </c>
      <c r="AJ26" s="1">
        <v>407.82258064516128</v>
      </c>
      <c r="AK26" s="1">
        <v>835.41666666666663</v>
      </c>
      <c r="AL26" s="1">
        <v>946.19354838709683</v>
      </c>
      <c r="AM26" s="1">
        <v>977.87096774193549</v>
      </c>
      <c r="AN26" s="1">
        <v>1153.1333333333334</v>
      </c>
      <c r="AO26" s="52">
        <f t="shared" si="6"/>
        <v>5.3287305075434332E-2</v>
      </c>
      <c r="AP26" s="52">
        <f t="shared" si="7"/>
        <v>-0.68265505923452929</v>
      </c>
      <c r="AQ26" s="52">
        <f t="shared" si="8"/>
        <v>-0.62083857608107396</v>
      </c>
      <c r="AR26" s="52">
        <f t="shared" si="9"/>
        <v>-0.22329515840482328</v>
      </c>
      <c r="AS26" s="52">
        <f t="shared" si="10"/>
        <v>-0.12030350908523302</v>
      </c>
      <c r="AT26" s="52">
        <f t="shared" si="23"/>
        <v>-9.0852331051743951E-2</v>
      </c>
      <c r="AU26" s="52">
        <f t="shared" si="24"/>
        <v>7.209285945709909E-2</v>
      </c>
      <c r="AV26" s="9">
        <v>1216.8181818181818</v>
      </c>
      <c r="AW26" s="1">
        <v>1110.34375</v>
      </c>
      <c r="AX26" s="1">
        <v>291.58333333333331</v>
      </c>
      <c r="AY26" s="1">
        <v>693.98387096774195</v>
      </c>
      <c r="AZ26" s="1">
        <v>721.36666666666667</v>
      </c>
      <c r="BA26" s="1">
        <v>747.41935483870964</v>
      </c>
      <c r="BB26" s="1">
        <v>788.23387096774195</v>
      </c>
      <c r="BC26" s="1">
        <v>1848.0833333333333</v>
      </c>
      <c r="BD26" s="52">
        <f t="shared" si="11"/>
        <v>-8.7502334703025708E-2</v>
      </c>
      <c r="BE26" s="52">
        <f t="shared" si="25"/>
        <v>-0.76037230730917693</v>
      </c>
      <c r="BF26" s="52">
        <f t="shared" si="12"/>
        <v>-0.42967332232759348</v>
      </c>
      <c r="BG26" s="52">
        <f t="shared" si="26"/>
        <v>-0.40716971734528695</v>
      </c>
      <c r="BH26" s="52">
        <f t="shared" si="27"/>
        <v>-0.38575921529878177</v>
      </c>
      <c r="BI26" s="52">
        <f t="shared" si="28"/>
        <v>-0.35221721474447798</v>
      </c>
      <c r="BJ26" s="52">
        <f t="shared" si="29"/>
        <v>0.51878346407670284</v>
      </c>
      <c r="BK26" s="9">
        <v>2961.5</v>
      </c>
      <c r="BL26" s="1">
        <v>2627.765625</v>
      </c>
      <c r="BM26" s="1">
        <v>1640.3958333333333</v>
      </c>
      <c r="BN26" s="1">
        <v>1640.991935483871</v>
      </c>
      <c r="BO26" s="1">
        <v>2278.2133333333331</v>
      </c>
      <c r="BP26" s="1">
        <v>2736.3903225806453</v>
      </c>
      <c r="BQ26" s="1">
        <v>2836.5548387096774</v>
      </c>
      <c r="BR26" s="1">
        <v>3610.4250000000002</v>
      </c>
      <c r="BS26" s="52">
        <f t="shared" si="30"/>
        <v>-0.11269099274016547</v>
      </c>
      <c r="BT26" s="52">
        <f t="shared" si="13"/>
        <v>-0.44609291462659695</v>
      </c>
      <c r="BU26" s="52">
        <f t="shared" si="14"/>
        <v>-0.44589163076688465</v>
      </c>
      <c r="BV26" s="52">
        <f t="shared" si="31"/>
        <v>-0.23072316956497274</v>
      </c>
      <c r="BW26" s="52">
        <f t="shared" si="32"/>
        <v>-7.6012047077276601E-2</v>
      </c>
      <c r="BX26" s="52">
        <f t="shared" si="33"/>
        <v>-4.2189823160669437E-2</v>
      </c>
      <c r="BY26" s="52">
        <f t="shared" si="34"/>
        <v>0.21912037818672969</v>
      </c>
    </row>
    <row r="27" spans="2:77" x14ac:dyDescent="0.25">
      <c r="B27" s="25">
        <v>0.75</v>
      </c>
      <c r="C27" s="1">
        <v>4834.772727272727</v>
      </c>
      <c r="D27" s="1">
        <v>4023.625</v>
      </c>
      <c r="E27" s="1">
        <v>3268.75</v>
      </c>
      <c r="F27" s="1">
        <v>2847.1451612903224</v>
      </c>
      <c r="G27" s="1">
        <v>4755.7</v>
      </c>
      <c r="H27" s="1">
        <v>4956.1451612903229</v>
      </c>
      <c r="I27" s="1">
        <v>5029.4193548387093</v>
      </c>
      <c r="J27" s="1">
        <v>5006.0666666666666</v>
      </c>
      <c r="K27" s="52">
        <f t="shared" si="0"/>
        <v>-0.1677737037559347</v>
      </c>
      <c r="L27" s="52">
        <f t="shared" si="1"/>
        <v>-0.32390824049264322</v>
      </c>
      <c r="M27" s="52">
        <f t="shared" si="2"/>
        <v>-0.41111085838022754</v>
      </c>
      <c r="N27" s="52">
        <f t="shared" si="15"/>
        <v>-1.6355003995675244E-2</v>
      </c>
      <c r="O27" s="52">
        <f t="shared" si="16"/>
        <v>2.5104061941306988E-2</v>
      </c>
      <c r="P27" s="52">
        <f t="shared" si="17"/>
        <v>4.0259726474419333E-2</v>
      </c>
      <c r="Q27" s="52">
        <f t="shared" si="18"/>
        <v>3.5429574264717489E-2</v>
      </c>
      <c r="R27" s="9">
        <v>4143.818181818182</v>
      </c>
      <c r="S27" s="1">
        <v>3853.375</v>
      </c>
      <c r="T27" s="1">
        <v>2445.35</v>
      </c>
      <c r="U27" s="1">
        <v>2533.7741935483873</v>
      </c>
      <c r="V27" s="1">
        <v>4274.4833333333336</v>
      </c>
      <c r="W27" s="1">
        <v>6261.7741935483873</v>
      </c>
      <c r="X27" s="1">
        <v>6332.7580645161288</v>
      </c>
      <c r="Y27" s="1">
        <v>6339.0166666666664</v>
      </c>
      <c r="Z27" s="52">
        <f t="shared" si="3"/>
        <v>-7.0090715633364109E-2</v>
      </c>
      <c r="AA27" s="52">
        <f t="shared" si="4"/>
        <v>-0.40987999648984252</v>
      </c>
      <c r="AB27" s="52">
        <f t="shared" si="5"/>
        <v>-0.38854117570461455</v>
      </c>
      <c r="AC27" s="52">
        <f t="shared" si="19"/>
        <v>3.1532549398154197E-2</v>
      </c>
      <c r="AD27" s="52">
        <f t="shared" si="20"/>
        <v>0.51111219624045146</v>
      </c>
      <c r="AE27" s="52">
        <f t="shared" si="21"/>
        <v>0.52824226031497989</v>
      </c>
      <c r="AF27" s="52">
        <f t="shared" si="22"/>
        <v>0.52975260702324012</v>
      </c>
      <c r="AG27" s="9">
        <v>1206.8181818181818</v>
      </c>
      <c r="AH27" s="1">
        <v>1175.71875</v>
      </c>
      <c r="AI27" s="1">
        <v>332.81666666666666</v>
      </c>
      <c r="AJ27" s="1">
        <v>418.16129032258067</v>
      </c>
      <c r="AK27" s="1">
        <v>894.65</v>
      </c>
      <c r="AL27" s="1">
        <v>987.75806451612902</v>
      </c>
      <c r="AM27" s="1">
        <v>1052.4193548387098</v>
      </c>
      <c r="AN27" s="1">
        <v>1237.6833333333334</v>
      </c>
      <c r="AO27" s="52">
        <f t="shared" si="6"/>
        <v>-2.5769774011299429E-2</v>
      </c>
      <c r="AP27" s="52">
        <f t="shared" si="7"/>
        <v>-0.7242197112366604</v>
      </c>
      <c r="AQ27" s="52">
        <f t="shared" si="8"/>
        <v>-0.65350100236923636</v>
      </c>
      <c r="AR27" s="52">
        <f t="shared" si="9"/>
        <v>-0.25867043314500937</v>
      </c>
      <c r="AS27" s="52">
        <f t="shared" si="10"/>
        <v>-0.18151874126723766</v>
      </c>
      <c r="AT27" s="52">
        <f t="shared" si="23"/>
        <v>-0.12793876435210483</v>
      </c>
      <c r="AU27" s="52">
        <f t="shared" si="24"/>
        <v>2.5575643440050255E-2</v>
      </c>
      <c r="AV27" s="9">
        <v>1270.1363636363637</v>
      </c>
      <c r="AW27" s="1">
        <v>1060.5</v>
      </c>
      <c r="AX27" s="1">
        <v>291.46666666666664</v>
      </c>
      <c r="AY27" s="1">
        <v>703.48387096774195</v>
      </c>
      <c r="AZ27" s="1">
        <v>732.2</v>
      </c>
      <c r="BA27" s="1">
        <v>740.26612903225805</v>
      </c>
      <c r="BB27" s="1">
        <v>793.55645161290317</v>
      </c>
      <c r="BC27" s="1">
        <v>1876.15</v>
      </c>
      <c r="BD27" s="52">
        <f t="shared" si="11"/>
        <v>-0.16505028092903418</v>
      </c>
      <c r="BE27" s="52">
        <f t="shared" si="25"/>
        <v>-0.77052332724951988</v>
      </c>
      <c r="BF27" s="52">
        <f t="shared" si="12"/>
        <v>-0.44613516224849437</v>
      </c>
      <c r="BG27" s="52">
        <f t="shared" si="26"/>
        <v>-0.42352646458862686</v>
      </c>
      <c r="BH27" s="52">
        <f t="shared" si="27"/>
        <v>-0.41717586376875515</v>
      </c>
      <c r="BI27" s="52">
        <f t="shared" si="28"/>
        <v>-0.37521948482683076</v>
      </c>
      <c r="BJ27" s="52">
        <f t="shared" si="29"/>
        <v>0.47712486132483978</v>
      </c>
      <c r="BK27" s="9">
        <v>2863.8863636363635</v>
      </c>
      <c r="BL27" s="1">
        <v>2528.3046875</v>
      </c>
      <c r="BM27" s="1">
        <v>1584.5958333333333</v>
      </c>
      <c r="BN27" s="1">
        <v>1625.641129032258</v>
      </c>
      <c r="BO27" s="1">
        <v>2277.8466666666668</v>
      </c>
      <c r="BP27" s="1">
        <v>2737.2419354838707</v>
      </c>
      <c r="BQ27" s="1">
        <v>2800.3419354838711</v>
      </c>
      <c r="BR27" s="1">
        <v>3614.7291666666665</v>
      </c>
      <c r="BS27" s="52">
        <f t="shared" si="30"/>
        <v>-0.11717702224408977</v>
      </c>
      <c r="BT27" s="52">
        <f t="shared" si="13"/>
        <v>-0.44669737827120914</v>
      </c>
      <c r="BU27" s="52">
        <f t="shared" si="14"/>
        <v>-0.4323653516167687</v>
      </c>
      <c r="BV27" s="52">
        <f t="shared" si="31"/>
        <v>-0.20463091846478998</v>
      </c>
      <c r="BW27" s="52">
        <f t="shared" si="32"/>
        <v>-4.4221177823441482E-2</v>
      </c>
      <c r="BX27" s="52">
        <f t="shared" si="33"/>
        <v>-2.2188180704142191E-2</v>
      </c>
      <c r="BY27" s="52">
        <f t="shared" si="34"/>
        <v>0.26217618567691181</v>
      </c>
    </row>
    <row r="28" spans="2:77" x14ac:dyDescent="0.25">
      <c r="B28" s="25">
        <v>0.79166666666666663</v>
      </c>
      <c r="C28" s="1">
        <v>4506.727272727273</v>
      </c>
      <c r="D28" s="1">
        <v>3566.15625</v>
      </c>
      <c r="E28" s="1">
        <v>2551.6999999999998</v>
      </c>
      <c r="F28" s="1">
        <v>2544</v>
      </c>
      <c r="G28" s="1">
        <v>4566.25</v>
      </c>
      <c r="H28" s="1">
        <v>4736.2419354838712</v>
      </c>
      <c r="I28" s="1">
        <v>4700.5645161290322</v>
      </c>
      <c r="J28" s="1">
        <v>4742.1166666666668</v>
      </c>
      <c r="K28" s="52">
        <f t="shared" si="0"/>
        <v>-0.20870378121596</v>
      </c>
      <c r="L28" s="52">
        <f t="shared" si="1"/>
        <v>-0.43380199298019129</v>
      </c>
      <c r="M28" s="52">
        <f t="shared" si="2"/>
        <v>-0.43551054988502036</v>
      </c>
      <c r="N28" s="52">
        <f t="shared" si="15"/>
        <v>1.3207528139750568E-2</v>
      </c>
      <c r="O28" s="52">
        <f t="shared" si="16"/>
        <v>5.0927124910690624E-2</v>
      </c>
      <c r="P28" s="52">
        <f t="shared" si="17"/>
        <v>4.301064423728862E-2</v>
      </c>
      <c r="Q28" s="52">
        <f t="shared" si="18"/>
        <v>5.2230671992038902E-2</v>
      </c>
      <c r="R28" s="9">
        <v>4195.727272727273</v>
      </c>
      <c r="S28" s="1">
        <v>3247.4375</v>
      </c>
      <c r="T28" s="1">
        <v>1732.1333333333334</v>
      </c>
      <c r="U28" s="1">
        <v>2057.2096774193546</v>
      </c>
      <c r="V28" s="1">
        <v>4091.3166666666666</v>
      </c>
      <c r="W28" s="1">
        <v>5827.2096774193551</v>
      </c>
      <c r="X28" s="1">
        <v>6056.7258064516127</v>
      </c>
      <c r="Y28" s="1">
        <v>6141.5166666666664</v>
      </c>
      <c r="Z28" s="52">
        <f t="shared" si="3"/>
        <v>-0.22601320607544473</v>
      </c>
      <c r="AA28" s="52">
        <f t="shared" si="4"/>
        <v>-0.58716732028976093</v>
      </c>
      <c r="AB28" s="52">
        <f t="shared" si="5"/>
        <v>-0.50968937118685886</v>
      </c>
      <c r="AC28" s="52">
        <f t="shared" si="19"/>
        <v>-2.4884984002484511E-2</v>
      </c>
      <c r="AD28" s="52">
        <f t="shared" si="20"/>
        <v>0.38884376858737024</v>
      </c>
      <c r="AE28" s="52">
        <f t="shared" si="21"/>
        <v>0.44354611554975265</v>
      </c>
      <c r="AF28" s="52">
        <f t="shared" si="22"/>
        <v>0.46375497439675262</v>
      </c>
      <c r="AG28" s="9">
        <v>1006.5909090909091</v>
      </c>
      <c r="AH28" s="1">
        <v>1065</v>
      </c>
      <c r="AI28" s="1">
        <v>325</v>
      </c>
      <c r="AJ28" s="1">
        <v>366.90322580645159</v>
      </c>
      <c r="AK28" s="1">
        <v>770.36666666666667</v>
      </c>
      <c r="AL28" s="1">
        <v>867.11290322580646</v>
      </c>
      <c r="AM28" s="1">
        <v>941.69354838709683</v>
      </c>
      <c r="AN28" s="1">
        <v>1064.6833333333334</v>
      </c>
      <c r="AO28" s="52">
        <f t="shared" si="6"/>
        <v>5.8026642582975851E-2</v>
      </c>
      <c r="AP28" s="52">
        <f t="shared" si="7"/>
        <v>-0.67712801986904492</v>
      </c>
      <c r="AQ28" s="52">
        <f t="shared" si="8"/>
        <v>-0.63549916605364931</v>
      </c>
      <c r="AR28" s="52">
        <f t="shared" si="9"/>
        <v>-0.2346775043275382</v>
      </c>
      <c r="AS28" s="52">
        <f t="shared" si="10"/>
        <v>-0.1385647382719466</v>
      </c>
      <c r="AT28" s="52">
        <f t="shared" si="23"/>
        <v>-6.4472428786808367E-2</v>
      </c>
      <c r="AU28" s="52">
        <f t="shared" si="24"/>
        <v>5.7712049371566154E-2</v>
      </c>
      <c r="AV28" s="9">
        <v>1018.7272727272727</v>
      </c>
      <c r="AW28" s="1">
        <v>718.6875</v>
      </c>
      <c r="AX28" s="1">
        <v>154.08333333333334</v>
      </c>
      <c r="AY28" s="1">
        <v>443.11290322580646</v>
      </c>
      <c r="AZ28" s="1">
        <v>569.5333333333333</v>
      </c>
      <c r="BA28" s="1">
        <v>594.66129032258061</v>
      </c>
      <c r="BB28" s="1">
        <v>684.12096774193549</v>
      </c>
      <c r="BC28" s="1">
        <v>1616.1333333333334</v>
      </c>
      <c r="BD28" s="52">
        <f t="shared" si="11"/>
        <v>-0.29452413885418527</v>
      </c>
      <c r="BE28" s="52">
        <f t="shared" si="25"/>
        <v>-0.84874918198584093</v>
      </c>
      <c r="BF28" s="52">
        <f t="shared" si="12"/>
        <v>-0.56503284530752529</v>
      </c>
      <c r="BG28" s="52">
        <f t="shared" si="26"/>
        <v>-0.44093640311737758</v>
      </c>
      <c r="BH28" s="52">
        <f t="shared" si="27"/>
        <v>-0.41627037359018504</v>
      </c>
      <c r="BI28" s="52">
        <f t="shared" si="28"/>
        <v>-0.32845523423511602</v>
      </c>
      <c r="BJ28" s="52">
        <f t="shared" si="29"/>
        <v>0.5864239395561901</v>
      </c>
      <c r="BK28" s="9">
        <v>2681.943181818182</v>
      </c>
      <c r="BL28" s="1">
        <v>2149.3203125</v>
      </c>
      <c r="BM28" s="1">
        <v>1190.7291666666667</v>
      </c>
      <c r="BN28" s="1">
        <v>1352.8064516129032</v>
      </c>
      <c r="BO28" s="1">
        <v>2113.4</v>
      </c>
      <c r="BP28" s="1">
        <v>2523.9774193548387</v>
      </c>
      <c r="BQ28" s="1">
        <v>2613.4451612903226</v>
      </c>
      <c r="BR28" s="1">
        <v>3391.1125000000002</v>
      </c>
      <c r="BS28" s="52">
        <f t="shared" si="30"/>
        <v>-0.19859588112418491</v>
      </c>
      <c r="BT28" s="52">
        <f t="shared" si="13"/>
        <v>-0.55601998776893169</v>
      </c>
      <c r="BU28" s="52">
        <f t="shared" si="14"/>
        <v>-0.49558720677453394</v>
      </c>
      <c r="BV28" s="52">
        <f t="shared" si="31"/>
        <v>-0.21198927168648918</v>
      </c>
      <c r="BW28" s="52">
        <f t="shared" si="32"/>
        <v>-5.8899742371220865E-2</v>
      </c>
      <c r="BX28" s="52">
        <f t="shared" si="33"/>
        <v>-2.5540444328661094E-2</v>
      </c>
      <c r="BY28" s="52">
        <f t="shared" si="34"/>
        <v>0.26442369211604544</v>
      </c>
    </row>
    <row r="29" spans="2:77" x14ac:dyDescent="0.25">
      <c r="B29" s="25">
        <v>0.83333333333333337</v>
      </c>
      <c r="C29" s="1">
        <v>4582.636363636364</v>
      </c>
      <c r="D29" s="1">
        <v>3205.125</v>
      </c>
      <c r="E29" s="1">
        <v>1816.0666666666666</v>
      </c>
      <c r="F29" s="1">
        <v>1769.5322580645161</v>
      </c>
      <c r="G29" s="1">
        <v>4428.9333333333334</v>
      </c>
      <c r="H29" s="1">
        <v>4634.3870967741932</v>
      </c>
      <c r="I29" s="1">
        <v>4824.2580645161288</v>
      </c>
      <c r="J29" s="1">
        <v>4719.6000000000004</v>
      </c>
      <c r="K29" s="52">
        <f t="shared" si="0"/>
        <v>-0.30059364399214428</v>
      </c>
      <c r="L29" s="52">
        <f t="shared" si="1"/>
        <v>-0.60370700999160209</v>
      </c>
      <c r="M29" s="52">
        <f t="shared" si="2"/>
        <v>-0.61386151602472427</v>
      </c>
      <c r="N29" s="52">
        <f t="shared" si="15"/>
        <v>-3.3540306955768484E-2</v>
      </c>
      <c r="O29" s="52">
        <f t="shared" si="16"/>
        <v>1.129278629840158E-2</v>
      </c>
      <c r="P29" s="52">
        <f t="shared" si="17"/>
        <v>5.272547976903752E-2</v>
      </c>
      <c r="Q29" s="52">
        <f t="shared" si="18"/>
        <v>2.9887520085698949E-2</v>
      </c>
      <c r="R29" s="9">
        <v>4080.090909090909</v>
      </c>
      <c r="S29" s="1">
        <v>2605.375</v>
      </c>
      <c r="T29" s="1">
        <v>1086.4166666666667</v>
      </c>
      <c r="U29" s="1">
        <v>1270</v>
      </c>
      <c r="V29" s="1">
        <v>3773</v>
      </c>
      <c r="W29" s="1">
        <v>5396.0161290322585</v>
      </c>
      <c r="X29" s="1">
        <v>5770.2580645161288</v>
      </c>
      <c r="Y29" s="1">
        <v>5836.2166666666662</v>
      </c>
      <c r="Z29" s="52">
        <f t="shared" si="3"/>
        <v>-0.3614419241995499</v>
      </c>
      <c r="AA29" s="52">
        <f t="shared" si="4"/>
        <v>-0.73372733822033076</v>
      </c>
      <c r="AB29" s="52">
        <f t="shared" si="5"/>
        <v>-0.68873242574808935</v>
      </c>
      <c r="AC29" s="52">
        <f t="shared" si="19"/>
        <v>-7.52657026358593E-2</v>
      </c>
      <c r="AD29" s="52">
        <f t="shared" si="20"/>
        <v>0.32252350480949277</v>
      </c>
      <c r="AE29" s="52">
        <f t="shared" si="21"/>
        <v>0.41424742562949612</v>
      </c>
      <c r="AF29" s="52">
        <f t="shared" si="22"/>
        <v>0.43041338948181473</v>
      </c>
      <c r="AG29" s="9">
        <v>701.40909090909088</v>
      </c>
      <c r="AH29" s="1">
        <v>899.875</v>
      </c>
      <c r="AI29" s="1">
        <v>278.63333333333333</v>
      </c>
      <c r="AJ29" s="1">
        <v>261.41935483870969</v>
      </c>
      <c r="AK29" s="1">
        <v>609.43333333333328</v>
      </c>
      <c r="AL29" s="1">
        <v>717.40322580645159</v>
      </c>
      <c r="AM29" s="1">
        <v>740.19354838709683</v>
      </c>
      <c r="AN29" s="1">
        <v>777.31666666666672</v>
      </c>
      <c r="AO29" s="52">
        <f t="shared" si="6"/>
        <v>0.28295314626401402</v>
      </c>
      <c r="AP29" s="52">
        <f t="shared" si="7"/>
        <v>-0.6027520359449593</v>
      </c>
      <c r="AQ29" s="52">
        <f t="shared" si="8"/>
        <v>-0.62729403107694814</v>
      </c>
      <c r="AR29" s="52">
        <f t="shared" si="9"/>
        <v>-0.13112997645432356</v>
      </c>
      <c r="AS29" s="52">
        <f t="shared" si="10"/>
        <v>2.280286227347128E-2</v>
      </c>
      <c r="AT29" s="52">
        <f t="shared" si="23"/>
        <v>5.5295059588887918E-2</v>
      </c>
      <c r="AU29" s="52">
        <f t="shared" si="24"/>
        <v>0.10822154537403073</v>
      </c>
      <c r="AV29" s="9">
        <v>729.4545454545455</v>
      </c>
      <c r="AW29" s="1">
        <v>461.5625</v>
      </c>
      <c r="AX29" s="1">
        <v>77.283333333333331</v>
      </c>
      <c r="AY29" s="1">
        <v>163.20967741935485</v>
      </c>
      <c r="AZ29" s="1">
        <v>364.45</v>
      </c>
      <c r="BA29" s="1">
        <v>390.59677419354841</v>
      </c>
      <c r="BB29" s="1">
        <v>468.64516129032256</v>
      </c>
      <c r="BC29" s="1">
        <v>1130.6666666666667</v>
      </c>
      <c r="BD29" s="52">
        <f t="shared" si="11"/>
        <v>-0.36724981306081761</v>
      </c>
      <c r="BE29" s="52">
        <f t="shared" si="25"/>
        <v>-0.8940532568959787</v>
      </c>
      <c r="BF29" s="52">
        <f t="shared" si="12"/>
        <v>-0.77625791978902003</v>
      </c>
      <c r="BG29" s="52">
        <f t="shared" si="26"/>
        <v>-0.50038010967098701</v>
      </c>
      <c r="BH29" s="52">
        <f t="shared" si="27"/>
        <v>-0.46453582799987136</v>
      </c>
      <c r="BI29" s="52">
        <f t="shared" si="28"/>
        <v>-0.35754028237867053</v>
      </c>
      <c r="BJ29" s="52">
        <f t="shared" si="29"/>
        <v>0.55001661681621794</v>
      </c>
      <c r="BK29" s="9">
        <v>2523.3977272727275</v>
      </c>
      <c r="BL29" s="1">
        <v>1792.984375</v>
      </c>
      <c r="BM29" s="1">
        <v>814.6</v>
      </c>
      <c r="BN29" s="1">
        <v>866.04032258064512</v>
      </c>
      <c r="BO29" s="1">
        <v>1908.0533333333333</v>
      </c>
      <c r="BP29" s="1">
        <v>2305.8000000000002</v>
      </c>
      <c r="BQ29" s="1">
        <v>2454.4</v>
      </c>
      <c r="BR29" s="1">
        <v>3115.95</v>
      </c>
      <c r="BS29" s="52">
        <f t="shared" si="30"/>
        <v>-0.2894562931473168</v>
      </c>
      <c r="BT29" s="52">
        <f t="shared" si="13"/>
        <v>-0.67718128965725333</v>
      </c>
      <c r="BU29" s="52">
        <f t="shared" si="14"/>
        <v>-0.6567959488825188</v>
      </c>
      <c r="BV29" s="52">
        <f t="shared" si="31"/>
        <v>-0.24385549185877031</v>
      </c>
      <c r="BW29" s="52">
        <f t="shared" si="32"/>
        <v>-8.6232037431493436E-2</v>
      </c>
      <c r="BX29" s="52">
        <f t="shared" si="33"/>
        <v>-2.7343183568330987E-2</v>
      </c>
      <c r="BY29" s="52">
        <f t="shared" si="34"/>
        <v>0.23482317762396465</v>
      </c>
    </row>
    <row r="30" spans="2:77" x14ac:dyDescent="0.25">
      <c r="B30" s="25">
        <v>0.875</v>
      </c>
      <c r="C30" s="1">
        <v>4352.272727272727</v>
      </c>
      <c r="D30" s="1">
        <v>2882.34375</v>
      </c>
      <c r="E30" s="1">
        <v>1600.0166666666667</v>
      </c>
      <c r="F30" s="1">
        <v>1974.6129032258063</v>
      </c>
      <c r="G30" s="1">
        <v>4105.5666666666666</v>
      </c>
      <c r="H30" s="1">
        <v>4494.0645161290322</v>
      </c>
      <c r="I30" s="1">
        <v>4745.7096774193551</v>
      </c>
      <c r="J30" s="1">
        <v>4675.8999999999996</v>
      </c>
      <c r="K30" s="52">
        <f t="shared" si="0"/>
        <v>-0.33773825065274143</v>
      </c>
      <c r="L30" s="52">
        <f t="shared" si="1"/>
        <v>-0.63237214969538735</v>
      </c>
      <c r="M30" s="52">
        <f t="shared" si="2"/>
        <v>-0.54630304051208622</v>
      </c>
      <c r="N30" s="52">
        <f t="shared" si="15"/>
        <v>-5.6684421235857263E-2</v>
      </c>
      <c r="O30" s="52">
        <f t="shared" si="16"/>
        <v>3.2578792217636598E-2</v>
      </c>
      <c r="P30" s="52">
        <f t="shared" si="17"/>
        <v>9.0398045986692654E-2</v>
      </c>
      <c r="Q30" s="52">
        <f t="shared" si="18"/>
        <v>7.4358224543080942E-2</v>
      </c>
      <c r="R30" s="9">
        <v>3271.2727272727275</v>
      </c>
      <c r="S30" s="1">
        <v>2093.9375</v>
      </c>
      <c r="T30" s="1">
        <v>916.5333333333333</v>
      </c>
      <c r="U30" s="1">
        <v>1187.0806451612902</v>
      </c>
      <c r="V30" s="1">
        <v>2954.5666666666666</v>
      </c>
      <c r="W30" s="1">
        <v>4686.4354838709678</v>
      </c>
      <c r="X30" s="1">
        <v>5053.3870967741932</v>
      </c>
      <c r="Y30" s="1">
        <v>5060.3666666666668</v>
      </c>
      <c r="Z30" s="52">
        <f t="shared" si="3"/>
        <v>-0.35990127556691864</v>
      </c>
      <c r="AA30" s="52">
        <f t="shared" si="4"/>
        <v>-0.71982362531495481</v>
      </c>
      <c r="AB30" s="52">
        <f t="shared" si="5"/>
        <v>-0.6371196338157461</v>
      </c>
      <c r="AC30" s="52">
        <f t="shared" si="19"/>
        <v>-9.6814324885134195E-2</v>
      </c>
      <c r="AD30" s="52">
        <f t="shared" si="20"/>
        <v>0.43260311034294796</v>
      </c>
      <c r="AE30" s="52">
        <f t="shared" si="21"/>
        <v>0.54477706937850501</v>
      </c>
      <c r="AF30" s="52">
        <f t="shared" si="22"/>
        <v>0.54691066399881416</v>
      </c>
      <c r="AG30" s="9">
        <v>691.22727272727275</v>
      </c>
      <c r="AH30" s="1">
        <v>764.96875</v>
      </c>
      <c r="AI30" s="1">
        <v>229.11666666666667</v>
      </c>
      <c r="AJ30" s="1">
        <v>218.53225806451613</v>
      </c>
      <c r="AK30" s="1">
        <v>456.95</v>
      </c>
      <c r="AL30" s="1">
        <v>546.43548387096769</v>
      </c>
      <c r="AM30" s="1">
        <v>551.17741935483866</v>
      </c>
      <c r="AN30" s="1">
        <v>568.9</v>
      </c>
      <c r="AO30" s="52">
        <f t="shared" si="6"/>
        <v>0.10668195567830607</v>
      </c>
      <c r="AP30" s="52">
        <f t="shared" si="7"/>
        <v>-0.66853641963131016</v>
      </c>
      <c r="AQ30" s="52">
        <f t="shared" si="8"/>
        <v>-0.68384890659437403</v>
      </c>
      <c r="AR30" s="52">
        <f t="shared" si="9"/>
        <v>-0.3389294403892944</v>
      </c>
      <c r="AS30" s="52">
        <f t="shared" si="10"/>
        <v>-0.20947059609644969</v>
      </c>
      <c r="AT30" s="52">
        <f t="shared" si="23"/>
        <v>-0.20261042771049842</v>
      </c>
      <c r="AU30" s="52">
        <f t="shared" si="24"/>
        <v>-0.17697113171565737</v>
      </c>
      <c r="AV30" s="9">
        <v>529.5</v>
      </c>
      <c r="AW30" s="1">
        <v>263.75</v>
      </c>
      <c r="AX30" s="1">
        <v>59.85</v>
      </c>
      <c r="AY30" s="1">
        <v>106.38709677419355</v>
      </c>
      <c r="AZ30" s="1">
        <v>219.35</v>
      </c>
      <c r="BA30" s="1">
        <v>264.04032258064518</v>
      </c>
      <c r="BB30" s="1">
        <v>321.5</v>
      </c>
      <c r="BC30" s="1">
        <v>726.7</v>
      </c>
      <c r="BD30" s="52">
        <f t="shared" si="11"/>
        <v>-0.50188857412653443</v>
      </c>
      <c r="BE30" s="52">
        <f t="shared" si="25"/>
        <v>-0.88696883852691222</v>
      </c>
      <c r="BF30" s="52">
        <f t="shared" si="12"/>
        <v>-0.79908008163513966</v>
      </c>
      <c r="BG30" s="52">
        <f t="shared" si="26"/>
        <v>-0.58574126534466475</v>
      </c>
      <c r="BH30" s="52">
        <f t="shared" si="27"/>
        <v>-0.50134027841237927</v>
      </c>
      <c r="BI30" s="52">
        <f t="shared" si="28"/>
        <v>-0.392823418319169</v>
      </c>
      <c r="BJ30" s="52">
        <f t="shared" si="29"/>
        <v>0.37242681775259689</v>
      </c>
      <c r="BK30" s="9">
        <v>2211.068181818182</v>
      </c>
      <c r="BL30" s="1">
        <v>1501.25</v>
      </c>
      <c r="BM30" s="1">
        <v>701.37916666666672</v>
      </c>
      <c r="BN30" s="1">
        <v>871.65322580645159</v>
      </c>
      <c r="BO30" s="1">
        <v>1591.1566666666668</v>
      </c>
      <c r="BP30" s="1">
        <v>2051.0032258064516</v>
      </c>
      <c r="BQ30" s="1">
        <v>2198.6548387096773</v>
      </c>
      <c r="BR30" s="1">
        <v>2757.9666666666667</v>
      </c>
      <c r="BS30" s="52">
        <f t="shared" si="30"/>
        <v>-0.32102953118093891</v>
      </c>
      <c r="BT30" s="52">
        <f t="shared" si="13"/>
        <v>-0.6827871829398241</v>
      </c>
      <c r="BU30" s="52">
        <f t="shared" si="14"/>
        <v>-0.60577731931826584</v>
      </c>
      <c r="BV30" s="52">
        <f t="shared" si="31"/>
        <v>-0.28036743518318652</v>
      </c>
      <c r="BW30" s="52">
        <f t="shared" si="32"/>
        <v>-7.2392591656810668E-2</v>
      </c>
      <c r="BX30" s="52">
        <f t="shared" si="33"/>
        <v>-5.6141837735176336E-3</v>
      </c>
      <c r="BY30" s="52">
        <f t="shared" si="34"/>
        <v>0.24734582558135543</v>
      </c>
    </row>
    <row r="31" spans="2:77" x14ac:dyDescent="0.25">
      <c r="B31" s="25">
        <v>0.91666666666666663</v>
      </c>
      <c r="C31" s="1">
        <v>4258.863636363636</v>
      </c>
      <c r="D31" s="1">
        <v>2658.96875</v>
      </c>
      <c r="E31" s="1">
        <v>1434.2666666666667</v>
      </c>
      <c r="F31" s="1">
        <v>1894.983870967742</v>
      </c>
      <c r="G31" s="1">
        <v>4030.6833333333334</v>
      </c>
      <c r="H31" s="1">
        <v>4439.8548387096771</v>
      </c>
      <c r="I31" s="1">
        <v>4525.0967741935483</v>
      </c>
      <c r="J31" s="1">
        <v>4484.6499999999996</v>
      </c>
      <c r="K31" s="52">
        <f t="shared" si="0"/>
        <v>-0.37566238860131274</v>
      </c>
      <c r="L31" s="52">
        <f t="shared" si="1"/>
        <v>-0.6632278492271021</v>
      </c>
      <c r="M31" s="52">
        <f t="shared" si="2"/>
        <v>-0.55504941393574547</v>
      </c>
      <c r="N31" s="52">
        <f t="shared" si="15"/>
        <v>-5.3577743387231536E-2</v>
      </c>
      <c r="O31" s="52">
        <f t="shared" si="16"/>
        <v>4.2497534037172713E-2</v>
      </c>
      <c r="P31" s="52">
        <f t="shared" si="17"/>
        <v>6.251271713814055E-2</v>
      </c>
      <c r="Q31" s="52">
        <f t="shared" si="18"/>
        <v>5.301563583969271E-2</v>
      </c>
      <c r="R31" s="9">
        <v>3027.5454545454545</v>
      </c>
      <c r="S31" s="1">
        <v>1884.78125</v>
      </c>
      <c r="T31" s="1">
        <v>847.9</v>
      </c>
      <c r="U31" s="1">
        <v>1212.1935483870968</v>
      </c>
      <c r="V31" s="1">
        <v>2744.3833333333332</v>
      </c>
      <c r="W31" s="1">
        <v>4382.7096774193551</v>
      </c>
      <c r="X31" s="1">
        <v>4564.6451612903229</v>
      </c>
      <c r="Y31" s="1">
        <v>4496.5</v>
      </c>
      <c r="Z31" s="52">
        <f t="shared" si="3"/>
        <v>-0.37745567216166709</v>
      </c>
      <c r="AA31" s="52">
        <f t="shared" si="4"/>
        <v>-0.7199381437107768</v>
      </c>
      <c r="AB31" s="52">
        <f t="shared" si="5"/>
        <v>-0.59961177574818891</v>
      </c>
      <c r="AC31" s="52">
        <f t="shared" si="19"/>
        <v>-9.3528611036042819E-2</v>
      </c>
      <c r="AD31" s="52">
        <f t="shared" si="20"/>
        <v>0.44761152003161597</v>
      </c>
      <c r="AE31" s="52">
        <f t="shared" si="21"/>
        <v>0.50770491469818202</v>
      </c>
      <c r="AF31" s="52">
        <f t="shared" si="22"/>
        <v>0.48519652884124564</v>
      </c>
      <c r="AG31" s="9">
        <v>646.13636363636363</v>
      </c>
      <c r="AH31" s="1">
        <v>709.25</v>
      </c>
      <c r="AI31" s="1">
        <v>218.08333333333334</v>
      </c>
      <c r="AJ31" s="1">
        <v>224.67741935483872</v>
      </c>
      <c r="AK31" s="1">
        <v>395.2</v>
      </c>
      <c r="AL31" s="1">
        <v>485.22580645161293</v>
      </c>
      <c r="AM31" s="1">
        <v>485.37096774193549</v>
      </c>
      <c r="AN31" s="1">
        <v>476.3</v>
      </c>
      <c r="AO31" s="52">
        <f t="shared" si="6"/>
        <v>9.7678508617657478E-2</v>
      </c>
      <c r="AP31" s="52">
        <f t="shared" si="7"/>
        <v>-0.66248094735607932</v>
      </c>
      <c r="AQ31" s="52">
        <f t="shared" si="8"/>
        <v>-0.65227553810717898</v>
      </c>
      <c r="AR31" s="52">
        <f t="shared" si="9"/>
        <v>-0.3883644037988041</v>
      </c>
      <c r="AS31" s="52">
        <f t="shared" si="10"/>
        <v>-0.24903498122156287</v>
      </c>
      <c r="AT31" s="52">
        <f t="shared" si="23"/>
        <v>-0.24881032076520715</v>
      </c>
      <c r="AU31" s="52">
        <f t="shared" si="24"/>
        <v>-0.26284910306014775</v>
      </c>
      <c r="AV31" s="9">
        <v>445.90909090909093</v>
      </c>
      <c r="AW31" s="1">
        <v>181.75</v>
      </c>
      <c r="AX31" s="1">
        <v>52.5</v>
      </c>
      <c r="AY31" s="1">
        <v>100.79032258064517</v>
      </c>
      <c r="AZ31" s="1">
        <v>168.43333333333334</v>
      </c>
      <c r="BA31" s="1">
        <v>214.5241935483871</v>
      </c>
      <c r="BB31" s="1">
        <v>255.19354838709677</v>
      </c>
      <c r="BC31" s="1">
        <v>508.8</v>
      </c>
      <c r="BD31" s="52">
        <f t="shared" si="11"/>
        <v>-0.59240570846075435</v>
      </c>
      <c r="BE31" s="52">
        <f t="shared" si="25"/>
        <v>-0.88226299694189603</v>
      </c>
      <c r="BF31" s="52">
        <f t="shared" si="12"/>
        <v>-0.77396665680181509</v>
      </c>
      <c r="BG31" s="52">
        <f t="shared" si="26"/>
        <v>-0.62226979272850835</v>
      </c>
      <c r="BH31" s="52">
        <f t="shared" si="27"/>
        <v>-0.51890598796488119</v>
      </c>
      <c r="BI31" s="52">
        <f t="shared" si="28"/>
        <v>-0.42770050310742824</v>
      </c>
      <c r="BJ31" s="52">
        <f t="shared" si="29"/>
        <v>0.14103975535168201</v>
      </c>
      <c r="BK31" s="9">
        <v>2094.6136363636365</v>
      </c>
      <c r="BL31" s="1">
        <v>1358.6875</v>
      </c>
      <c r="BM31" s="1">
        <v>638.1875</v>
      </c>
      <c r="BN31" s="1">
        <v>858.16129032258061</v>
      </c>
      <c r="BO31" s="1">
        <v>1501.4266666666667</v>
      </c>
      <c r="BP31" s="1">
        <v>1947.3677419354838</v>
      </c>
      <c r="BQ31" s="1">
        <v>2017.1</v>
      </c>
      <c r="BR31" s="1">
        <v>2491.5625</v>
      </c>
      <c r="BS31" s="52">
        <f t="shared" si="30"/>
        <v>-0.35134218721178789</v>
      </c>
      <c r="BT31" s="52">
        <f t="shared" si="13"/>
        <v>-0.69531970530473186</v>
      </c>
      <c r="BU31" s="52">
        <f t="shared" si="14"/>
        <v>-0.59030091496377568</v>
      </c>
      <c r="BV31" s="52">
        <f t="shared" si="31"/>
        <v>-0.28319636585903962</v>
      </c>
      <c r="BW31" s="52">
        <f t="shared" si="32"/>
        <v>-7.0297400853256975E-2</v>
      </c>
      <c r="BX31" s="52">
        <f t="shared" si="33"/>
        <v>-3.7006173844167489E-2</v>
      </c>
      <c r="BY31" s="52">
        <f t="shared" si="34"/>
        <v>0.18950934756898108</v>
      </c>
    </row>
    <row r="32" spans="2:77" x14ac:dyDescent="0.25">
      <c r="B32" s="25">
        <v>0.95833333333333337</v>
      </c>
      <c r="C32" s="1">
        <v>3964.181818181818</v>
      </c>
      <c r="D32" s="1">
        <v>2315.5</v>
      </c>
      <c r="E32" s="1">
        <v>1192.8166666666666</v>
      </c>
      <c r="F32" s="1">
        <v>1836.4032258064517</v>
      </c>
      <c r="G32" s="1">
        <v>3792.4833333333331</v>
      </c>
      <c r="H32" s="1">
        <v>4219.1290322580644</v>
      </c>
      <c r="I32" s="1">
        <v>4203.8387096774195</v>
      </c>
      <c r="J32" s="1">
        <v>4174.833333333333</v>
      </c>
      <c r="K32" s="52">
        <f t="shared" si="0"/>
        <v>-0.41589460166032199</v>
      </c>
      <c r="L32" s="52">
        <f t="shared" si="1"/>
        <v>-0.69910142335152647</v>
      </c>
      <c r="M32" s="52">
        <f t="shared" si="2"/>
        <v>-0.53675100940533482</v>
      </c>
      <c r="N32" s="52">
        <f t="shared" si="15"/>
        <v>-4.3312464645538062E-2</v>
      </c>
      <c r="O32" s="52">
        <f t="shared" si="16"/>
        <v>6.4312694464952358E-2</v>
      </c>
      <c r="P32" s="52">
        <f t="shared" si="17"/>
        <v>6.0455575068834921E-2</v>
      </c>
      <c r="Q32" s="52">
        <f t="shared" si="18"/>
        <v>5.3138711798070615E-2</v>
      </c>
      <c r="R32" s="9">
        <v>2579.2272727272725</v>
      </c>
      <c r="S32" s="1">
        <v>1602.90625</v>
      </c>
      <c r="T32" s="1">
        <v>672.83333333333337</v>
      </c>
      <c r="U32" s="1">
        <v>1127.7741935483871</v>
      </c>
      <c r="V32" s="1">
        <v>2399.0833333333335</v>
      </c>
      <c r="W32" s="1">
        <v>3981.5483870967741</v>
      </c>
      <c r="X32" s="1">
        <v>4228.9193548387093</v>
      </c>
      <c r="Y32" s="1">
        <v>3701.8333333333335</v>
      </c>
      <c r="Z32" s="52">
        <f t="shared" si="3"/>
        <v>-0.37853237403732609</v>
      </c>
      <c r="AA32" s="52">
        <f t="shared" si="4"/>
        <v>-0.73913375511810564</v>
      </c>
      <c r="AB32" s="52">
        <f t="shared" si="5"/>
        <v>-0.56274725943174464</v>
      </c>
      <c r="AC32" s="52">
        <f t="shared" si="19"/>
        <v>-6.9844151114087372E-2</v>
      </c>
      <c r="AD32" s="52">
        <f t="shared" si="20"/>
        <v>0.5436981568850614</v>
      </c>
      <c r="AE32" s="52">
        <f t="shared" si="21"/>
        <v>0.63960710231132678</v>
      </c>
      <c r="AF32" s="52">
        <f t="shared" si="22"/>
        <v>0.43524898812775747</v>
      </c>
      <c r="AG32" s="9">
        <v>572.31818181818187</v>
      </c>
      <c r="AH32" s="1">
        <v>665.25</v>
      </c>
      <c r="AI32" s="1">
        <v>212.73333333333332</v>
      </c>
      <c r="AJ32" s="1">
        <v>210.12903225806451</v>
      </c>
      <c r="AK32" s="1">
        <v>358.1</v>
      </c>
      <c r="AL32" s="1">
        <v>447.53225806451616</v>
      </c>
      <c r="AM32" s="1">
        <v>442.93548387096774</v>
      </c>
      <c r="AN32" s="1">
        <v>421.13333333333333</v>
      </c>
      <c r="AO32" s="52">
        <f t="shared" si="6"/>
        <v>0.16237788896831051</v>
      </c>
      <c r="AP32" s="52">
        <f t="shared" si="7"/>
        <v>-0.62829534323458569</v>
      </c>
      <c r="AQ32" s="52">
        <f t="shared" si="8"/>
        <v>-0.63284578590442231</v>
      </c>
      <c r="AR32" s="52">
        <f t="shared" si="9"/>
        <v>-0.37429910253355569</v>
      </c>
      <c r="AS32" s="52">
        <f t="shared" si="10"/>
        <v>-0.2180359242777099</v>
      </c>
      <c r="AT32" s="52">
        <f t="shared" si="23"/>
        <v>-0.22606777498520458</v>
      </c>
      <c r="AU32" s="52">
        <f t="shared" si="24"/>
        <v>-0.26416223228231817</v>
      </c>
      <c r="AV32" s="9">
        <v>310.59090909090907</v>
      </c>
      <c r="AW32" s="1">
        <v>115.5</v>
      </c>
      <c r="AX32" s="1">
        <v>37.916666666666664</v>
      </c>
      <c r="AY32" s="1">
        <v>98.58064516129032</v>
      </c>
      <c r="AZ32" s="1">
        <v>126.89166666666667</v>
      </c>
      <c r="BA32" s="1">
        <v>185.5241935483871</v>
      </c>
      <c r="BB32" s="1">
        <v>224.73387096774192</v>
      </c>
      <c r="BC32" s="1">
        <v>358.63333333333333</v>
      </c>
      <c r="BD32" s="52">
        <f t="shared" si="11"/>
        <v>-0.62812820137567682</v>
      </c>
      <c r="BE32" s="52">
        <f t="shared" si="25"/>
        <v>-0.87792087418898479</v>
      </c>
      <c r="BF32" s="52">
        <f t="shared" si="12"/>
        <v>-0.68260292791623201</v>
      </c>
      <c r="BG32" s="52">
        <f t="shared" si="26"/>
        <v>-0.59145080247816961</v>
      </c>
      <c r="BH32" s="52">
        <f t="shared" si="27"/>
        <v>-0.40267345850072933</v>
      </c>
      <c r="BI32" s="52">
        <f t="shared" si="28"/>
        <v>-0.27643126572657362</v>
      </c>
      <c r="BJ32" s="52">
        <f t="shared" si="29"/>
        <v>0.15468071613249434</v>
      </c>
      <c r="BK32" s="9">
        <v>1856.5795454545455</v>
      </c>
      <c r="BL32" s="1">
        <v>1174.7890625</v>
      </c>
      <c r="BM32" s="1">
        <v>529.07500000000005</v>
      </c>
      <c r="BN32" s="1">
        <v>818.22177419354841</v>
      </c>
      <c r="BO32" s="1">
        <v>1360.69</v>
      </c>
      <c r="BP32" s="1">
        <v>1803.8516129032257</v>
      </c>
      <c r="BQ32" s="1">
        <v>1865.0322580645161</v>
      </c>
      <c r="BR32" s="1">
        <v>2164.1083333333331</v>
      </c>
      <c r="BS32" s="52">
        <f t="shared" si="30"/>
        <v>-0.3672293409801749</v>
      </c>
      <c r="BT32" s="52">
        <f t="shared" si="13"/>
        <v>-0.71502702305681876</v>
      </c>
      <c r="BU32" s="52">
        <f t="shared" si="14"/>
        <v>-0.55928536636267667</v>
      </c>
      <c r="BV32" s="52">
        <f t="shared" si="31"/>
        <v>-0.2670984643069183</v>
      </c>
      <c r="BW32" s="52">
        <f t="shared" si="32"/>
        <v>-2.8400578192522508E-2</v>
      </c>
      <c r="BX32" s="52">
        <f t="shared" si="33"/>
        <v>4.5528416116968895E-3</v>
      </c>
      <c r="BY32" s="52">
        <f t="shared" si="34"/>
        <v>0.16564266725425725</v>
      </c>
    </row>
    <row r="33" spans="31:32" x14ac:dyDescent="0.25">
      <c r="AE33" s="51"/>
      <c r="AF33" s="51"/>
    </row>
  </sheetData>
  <mergeCells count="46">
    <mergeCell ref="AV6:BJ6"/>
    <mergeCell ref="C6:Q6"/>
    <mergeCell ref="K7:Q7"/>
    <mergeCell ref="R7:S7"/>
    <mergeCell ref="Z7:AF7"/>
    <mergeCell ref="AG7:AH7"/>
    <mergeCell ref="AO7:AU7"/>
    <mergeCell ref="F7:F8"/>
    <mergeCell ref="G7:G8"/>
    <mergeCell ref="R6:AF6"/>
    <mergeCell ref="AG6:AU6"/>
    <mergeCell ref="AZ7:AZ8"/>
    <mergeCell ref="J7:J8"/>
    <mergeCell ref="Y7:Y8"/>
    <mergeCell ref="I7:I8"/>
    <mergeCell ref="X7:X8"/>
    <mergeCell ref="BK7:BL7"/>
    <mergeCell ref="BS7:BY7"/>
    <mergeCell ref="BA7:BA8"/>
    <mergeCell ref="BP7:BP8"/>
    <mergeCell ref="C7:D7"/>
    <mergeCell ref="E7:E8"/>
    <mergeCell ref="AJ7:AJ8"/>
    <mergeCell ref="AV7:AW7"/>
    <mergeCell ref="AN7:AN8"/>
    <mergeCell ref="BC7:BC8"/>
    <mergeCell ref="BR7:BR8"/>
    <mergeCell ref="AM7:AM8"/>
    <mergeCell ref="BB7:BB8"/>
    <mergeCell ref="BQ7:BQ8"/>
    <mergeCell ref="B7:B8"/>
    <mergeCell ref="H7:H8"/>
    <mergeCell ref="W7:W8"/>
    <mergeCell ref="AL7:AL8"/>
    <mergeCell ref="BK6:BY6"/>
    <mergeCell ref="T7:T8"/>
    <mergeCell ref="U7:U8"/>
    <mergeCell ref="AI7:AI8"/>
    <mergeCell ref="AX7:AX8"/>
    <mergeCell ref="AY7:AY8"/>
    <mergeCell ref="BM7:BM8"/>
    <mergeCell ref="BN7:BN8"/>
    <mergeCell ref="V7:V8"/>
    <mergeCell ref="AK7:AK8"/>
    <mergeCell ref="BO7:BO8"/>
    <mergeCell ref="BD7:BJ7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10.140625" bestFit="1" customWidth="1"/>
    <col min="2" max="5" width="12.28515625" customWidth="1"/>
    <col min="7" max="7" width="20" customWidth="1"/>
    <col min="8" max="8" width="19.28515625" customWidth="1"/>
  </cols>
  <sheetData>
    <row r="1" spans="1:8" s="175" customFormat="1" x14ac:dyDescent="0.25">
      <c r="A1" s="177" t="s">
        <v>347</v>
      </c>
    </row>
    <row r="2" spans="1:8" s="175" customFormat="1" ht="14.25" x14ac:dyDescent="0.2">
      <c r="A2" s="176"/>
    </row>
    <row r="3" spans="1:8" s="175" customFormat="1" ht="14.25" x14ac:dyDescent="0.2"/>
    <row r="4" spans="1:8" s="175" customFormat="1" ht="14.25" x14ac:dyDescent="0.2"/>
    <row r="6" spans="1:8" ht="18.75" x14ac:dyDescent="0.3">
      <c r="B6" s="228" t="s">
        <v>325</v>
      </c>
      <c r="C6" s="173"/>
      <c r="D6" s="173"/>
      <c r="E6" s="173"/>
      <c r="F6" s="173"/>
    </row>
    <row r="7" spans="1:8" ht="15" customHeight="1" x14ac:dyDescent="0.25">
      <c r="B7" s="213"/>
      <c r="C7" s="213" t="s">
        <v>237</v>
      </c>
      <c r="D7" s="213" t="s">
        <v>236</v>
      </c>
      <c r="E7" s="213" t="s">
        <v>235</v>
      </c>
      <c r="H7" s="293"/>
    </row>
    <row r="8" spans="1:8" x14ac:dyDescent="0.25">
      <c r="B8" s="224">
        <v>44075</v>
      </c>
      <c r="C8" s="225">
        <v>57.511415525114153</v>
      </c>
      <c r="D8" s="225">
        <v>56.515981735159819</v>
      </c>
      <c r="E8" s="225">
        <v>46.93607305936073</v>
      </c>
      <c r="H8" s="293"/>
    </row>
    <row r="9" spans="1:8" x14ac:dyDescent="0.25">
      <c r="B9" s="2">
        <v>44076</v>
      </c>
      <c r="C9" s="226">
        <v>56.963470319634702</v>
      </c>
      <c r="D9" s="226">
        <v>53.237442922374427</v>
      </c>
      <c r="E9" s="226">
        <v>45.863013698630134</v>
      </c>
      <c r="H9" s="293"/>
    </row>
    <row r="10" spans="1:8" ht="15" customHeight="1" x14ac:dyDescent="0.25">
      <c r="B10" s="2">
        <v>44077</v>
      </c>
      <c r="C10" s="226">
        <v>56.584474885844749</v>
      </c>
      <c r="D10" s="226">
        <v>54.639269406392692</v>
      </c>
      <c r="E10" s="226">
        <v>46.146118721461185</v>
      </c>
      <c r="G10" s="294" t="s">
        <v>345</v>
      </c>
    </row>
    <row r="11" spans="1:8" x14ac:dyDescent="0.25">
      <c r="B11" s="2">
        <v>44078</v>
      </c>
      <c r="C11" s="226">
        <v>59.12785388127854</v>
      </c>
      <c r="D11" s="226">
        <v>54.324200913242009</v>
      </c>
      <c r="E11" s="226">
        <v>44.31963470319635</v>
      </c>
      <c r="G11" s="294"/>
    </row>
    <row r="12" spans="1:8" x14ac:dyDescent="0.25">
      <c r="B12" s="2">
        <v>44081</v>
      </c>
      <c r="C12" s="226">
        <v>55.598173515981735</v>
      </c>
      <c r="D12" s="226">
        <v>55.484018264840181</v>
      </c>
      <c r="E12" s="226">
        <v>47.789954337899545</v>
      </c>
      <c r="G12" s="294"/>
    </row>
    <row r="13" spans="1:8" x14ac:dyDescent="0.25">
      <c r="B13" s="2">
        <v>44082</v>
      </c>
      <c r="C13" s="226">
        <v>56.365296803652967</v>
      </c>
      <c r="D13" s="226">
        <v>56.12785388127854</v>
      </c>
      <c r="E13" s="226">
        <v>46.662100456621005</v>
      </c>
    </row>
    <row r="14" spans="1:8" x14ac:dyDescent="0.25">
      <c r="B14" s="2">
        <v>44083</v>
      </c>
      <c r="C14" s="226">
        <v>56.547945205479451</v>
      </c>
      <c r="D14" s="226">
        <v>54.894977168949772</v>
      </c>
      <c r="E14" s="226">
        <v>46.424657534246577</v>
      </c>
    </row>
    <row r="15" spans="1:8" x14ac:dyDescent="0.25">
      <c r="B15" s="2">
        <v>44084</v>
      </c>
      <c r="C15" s="226">
        <v>58.1324200913242</v>
      </c>
      <c r="D15" s="226">
        <v>52.789954337899545</v>
      </c>
      <c r="E15" s="226">
        <v>47.863013698630134</v>
      </c>
    </row>
    <row r="16" spans="1:8" x14ac:dyDescent="0.25">
      <c r="B16" s="2">
        <v>44085</v>
      </c>
      <c r="C16" s="226">
        <v>57.684931506849317</v>
      </c>
      <c r="D16" s="226">
        <v>57.890410958904113</v>
      </c>
      <c r="E16" s="226">
        <v>46.684931506849317</v>
      </c>
    </row>
    <row r="17" spans="2:5" x14ac:dyDescent="0.25">
      <c r="B17" s="2">
        <v>44088</v>
      </c>
      <c r="C17" s="226">
        <v>53.292237442922378</v>
      </c>
      <c r="D17" s="226">
        <v>56.8675799086758</v>
      </c>
      <c r="E17" s="226">
        <v>47.529680365296805</v>
      </c>
    </row>
    <row r="18" spans="2:5" x14ac:dyDescent="0.25">
      <c r="B18" s="2">
        <v>44089</v>
      </c>
      <c r="C18" s="226">
        <v>57.109589041095887</v>
      </c>
      <c r="D18" s="226">
        <v>53.831050228310502</v>
      </c>
      <c r="E18" s="226">
        <v>46.926940639269404</v>
      </c>
    </row>
    <row r="19" spans="2:5" x14ac:dyDescent="0.25">
      <c r="B19" s="2">
        <v>44090</v>
      </c>
      <c r="C19" s="226">
        <v>56.8675799086758</v>
      </c>
      <c r="D19" s="226">
        <v>55.088785046728972</v>
      </c>
      <c r="E19" s="226">
        <v>42.426470588235297</v>
      </c>
    </row>
    <row r="20" spans="2:5" x14ac:dyDescent="0.25">
      <c r="B20" s="2">
        <v>44091</v>
      </c>
      <c r="C20" s="226">
        <v>56.197247706422019</v>
      </c>
      <c r="D20" s="226">
        <v>54.812785388127857</v>
      </c>
      <c r="E20" s="226">
        <v>45.584474885844749</v>
      </c>
    </row>
    <row r="21" spans="2:5" x14ac:dyDescent="0.25">
      <c r="B21" s="2">
        <v>44092</v>
      </c>
      <c r="C21" s="226">
        <v>58.315068493150683</v>
      </c>
      <c r="D21" s="226">
        <v>55.050228310502284</v>
      </c>
      <c r="E21" s="226">
        <v>43.269406392694066</v>
      </c>
    </row>
    <row r="22" spans="2:5" x14ac:dyDescent="0.25">
      <c r="B22" s="2">
        <v>44095</v>
      </c>
      <c r="C22" s="226">
        <v>55.990867579908674</v>
      </c>
      <c r="D22" s="226">
        <v>58.753424657534246</v>
      </c>
      <c r="E22" s="226">
        <v>46.579908675799089</v>
      </c>
    </row>
    <row r="23" spans="2:5" x14ac:dyDescent="0.25">
      <c r="B23" s="2">
        <v>44096</v>
      </c>
      <c r="C23" s="226">
        <v>56.310502283105023</v>
      </c>
      <c r="D23" s="226">
        <v>54.315068493150683</v>
      </c>
      <c r="E23" s="226">
        <v>46.484018264840181</v>
      </c>
    </row>
    <row r="24" spans="2:5" x14ac:dyDescent="0.25">
      <c r="B24" s="2">
        <v>44097</v>
      </c>
      <c r="C24" s="226">
        <v>58.534246575342465</v>
      </c>
      <c r="D24" s="226">
        <v>54.579908675799089</v>
      </c>
      <c r="E24" s="226">
        <v>46.721461187214615</v>
      </c>
    </row>
    <row r="25" spans="2:5" x14ac:dyDescent="0.25">
      <c r="B25" s="2">
        <v>44098</v>
      </c>
      <c r="C25" s="226">
        <v>56.164383561643838</v>
      </c>
      <c r="D25" s="226">
        <v>56.397260273972606</v>
      </c>
      <c r="E25" s="226">
        <v>45.109589041095887</v>
      </c>
    </row>
    <row r="26" spans="2:5" x14ac:dyDescent="0.25">
      <c r="B26" s="2">
        <v>44099</v>
      </c>
      <c r="C26" s="226">
        <v>58.986301369863014</v>
      </c>
      <c r="D26" s="226">
        <v>57.748858447488587</v>
      </c>
      <c r="E26" s="227">
        <v>44.785388127853878</v>
      </c>
    </row>
    <row r="27" spans="2:5" x14ac:dyDescent="0.25">
      <c r="B27" s="2">
        <v>44102</v>
      </c>
      <c r="C27" s="226">
        <v>55.506849315068493</v>
      </c>
      <c r="D27" s="226">
        <v>56.06392694063927</v>
      </c>
      <c r="E27" s="226">
        <v>45.506849315068493</v>
      </c>
    </row>
    <row r="28" spans="2:5" x14ac:dyDescent="0.25">
      <c r="B28" s="2">
        <v>44103</v>
      </c>
      <c r="C28" s="226">
        <v>55.716894977168948</v>
      </c>
      <c r="D28" s="226">
        <v>46.753424657534246</v>
      </c>
      <c r="E28" s="226">
        <v>47.84976525821596</v>
      </c>
    </row>
    <row r="29" spans="2:5" x14ac:dyDescent="0.25">
      <c r="B29" s="2">
        <v>44104</v>
      </c>
      <c r="C29" s="226">
        <v>57.803652968036531</v>
      </c>
      <c r="D29" s="226">
        <v>54.009132420091326</v>
      </c>
      <c r="E29" s="226">
        <v>43.986301369863014</v>
      </c>
    </row>
    <row r="30" spans="2:5" x14ac:dyDescent="0.25">
      <c r="B30" s="2" t="s">
        <v>346</v>
      </c>
      <c r="C30" s="226">
        <v>56.877932323022627</v>
      </c>
      <c r="D30" s="226">
        <v>55.007895283606899</v>
      </c>
      <c r="E30" s="226">
        <v>45.983739837398375</v>
      </c>
    </row>
  </sheetData>
  <mergeCells count="2">
    <mergeCell ref="H7:H9"/>
    <mergeCell ref="G10:G12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5.85546875" customWidth="1"/>
    <col min="4" max="4" width="14.28515625" bestFit="1" customWidth="1"/>
    <col min="5" max="5" width="13.28515625" bestFit="1" customWidth="1"/>
    <col min="6" max="6" width="11.7109375" bestFit="1" customWidth="1"/>
    <col min="7" max="8" width="11.7109375" customWidth="1"/>
    <col min="9" max="9" width="12.42578125" bestFit="1" customWidth="1"/>
    <col min="10" max="11" width="12.42578125" customWidth="1"/>
    <col min="12" max="12" width="15.85546875" customWidth="1"/>
    <col min="13" max="13" width="16.5703125" bestFit="1" customWidth="1"/>
    <col min="14" max="14" width="15.28515625" bestFit="1" customWidth="1"/>
    <col min="15" max="16" width="16.85546875" customWidth="1"/>
    <col min="17" max="19" width="19.5703125" customWidth="1"/>
  </cols>
  <sheetData>
    <row r="1" spans="1:6" s="132" customFormat="1" x14ac:dyDescent="0.25">
      <c r="A1" s="134" t="s">
        <v>187</v>
      </c>
    </row>
    <row r="2" spans="1:6" s="132" customFormat="1" ht="14.25" x14ac:dyDescent="0.2">
      <c r="A2" s="133"/>
    </row>
    <row r="3" spans="1:6" s="132" customFormat="1" ht="14.25" x14ac:dyDescent="0.2"/>
    <row r="4" spans="1:6" s="132" customFormat="1" ht="14.25" x14ac:dyDescent="0.2"/>
    <row r="5" spans="1:6" s="132" customFormat="1" ht="14.25" x14ac:dyDescent="0.2"/>
    <row r="6" spans="1:6" ht="15.75" x14ac:dyDescent="0.25">
      <c r="B6" s="245" t="s">
        <v>188</v>
      </c>
      <c r="C6" s="245"/>
      <c r="D6" s="245"/>
      <c r="E6" s="245"/>
      <c r="F6" s="245"/>
    </row>
    <row r="7" spans="1:6" ht="45" x14ac:dyDescent="0.25">
      <c r="B7" s="208" t="s">
        <v>189</v>
      </c>
      <c r="C7" s="208" t="s">
        <v>190</v>
      </c>
      <c r="D7" s="208" t="s">
        <v>191</v>
      </c>
      <c r="E7" s="208" t="s">
        <v>192</v>
      </c>
      <c r="F7" s="208" t="s">
        <v>193</v>
      </c>
    </row>
    <row r="8" spans="1:6" x14ac:dyDescent="0.25">
      <c r="B8" s="246" t="s">
        <v>194</v>
      </c>
      <c r="C8" s="128" t="s">
        <v>195</v>
      </c>
      <c r="D8" s="127">
        <v>154799324</v>
      </c>
      <c r="E8" s="127">
        <f t="shared" ref="E8:E26" si="0">D8/F8</f>
        <v>6730405.3913043477</v>
      </c>
      <c r="F8" s="127">
        <v>23</v>
      </c>
    </row>
    <row r="9" spans="1:6" x14ac:dyDescent="0.25">
      <c r="B9" s="247"/>
      <c r="C9" s="130" t="s">
        <v>196</v>
      </c>
      <c r="D9" s="129">
        <v>40925519</v>
      </c>
      <c r="E9" s="129">
        <f t="shared" si="0"/>
        <v>5115689.875</v>
      </c>
      <c r="F9" s="129">
        <v>8</v>
      </c>
    </row>
    <row r="10" spans="1:6" x14ac:dyDescent="0.25">
      <c r="B10" s="246" t="s">
        <v>0</v>
      </c>
      <c r="C10" s="128" t="s">
        <v>195</v>
      </c>
      <c r="D10" s="127">
        <v>145490220</v>
      </c>
      <c r="E10" s="127">
        <f t="shared" si="0"/>
        <v>7274511</v>
      </c>
      <c r="F10" s="127">
        <v>20</v>
      </c>
    </row>
    <row r="11" spans="1:6" x14ac:dyDescent="0.25">
      <c r="B11" s="247"/>
      <c r="C11" s="130" t="s">
        <v>196</v>
      </c>
      <c r="D11" s="129">
        <v>47180367</v>
      </c>
      <c r="E11" s="129">
        <f t="shared" si="0"/>
        <v>5242263</v>
      </c>
      <c r="F11" s="129">
        <v>9</v>
      </c>
    </row>
    <row r="12" spans="1:6" x14ac:dyDescent="0.25">
      <c r="B12" s="246" t="s">
        <v>1</v>
      </c>
      <c r="C12" s="128" t="s">
        <v>195</v>
      </c>
      <c r="D12" s="127">
        <v>96329438</v>
      </c>
      <c r="E12" s="127">
        <f t="shared" si="0"/>
        <v>4378610.8181818184</v>
      </c>
      <c r="F12" s="127">
        <v>22</v>
      </c>
    </row>
    <row r="13" spans="1:6" x14ac:dyDescent="0.25">
      <c r="B13" s="247"/>
      <c r="C13" s="130" t="s">
        <v>196</v>
      </c>
      <c r="D13" s="129">
        <v>26892452</v>
      </c>
      <c r="E13" s="129">
        <f t="shared" si="0"/>
        <v>2988050.222222222</v>
      </c>
      <c r="F13" s="129">
        <v>9</v>
      </c>
    </row>
    <row r="14" spans="1:6" x14ac:dyDescent="0.25">
      <c r="B14" s="246" t="s">
        <v>17</v>
      </c>
      <c r="C14" s="128" t="s">
        <v>195</v>
      </c>
      <c r="D14" s="127">
        <v>20603635</v>
      </c>
      <c r="E14" s="127">
        <f t="shared" si="0"/>
        <v>936528.86363636365</v>
      </c>
      <c r="F14" s="131">
        <v>22</v>
      </c>
    </row>
    <row r="15" spans="1:6" x14ac:dyDescent="0.25">
      <c r="B15" s="247"/>
      <c r="C15" s="130" t="s">
        <v>196</v>
      </c>
      <c r="D15" s="129">
        <v>1340890</v>
      </c>
      <c r="E15" s="129">
        <f t="shared" si="0"/>
        <v>167611.25</v>
      </c>
      <c r="F15" s="131">
        <v>8</v>
      </c>
    </row>
    <row r="16" spans="1:6" x14ac:dyDescent="0.25">
      <c r="B16" s="246" t="s">
        <v>19</v>
      </c>
      <c r="C16" s="128" t="s">
        <v>195</v>
      </c>
      <c r="D16" s="127">
        <v>26450442</v>
      </c>
      <c r="E16" s="127">
        <f t="shared" si="0"/>
        <v>1259544.857142857</v>
      </c>
      <c r="F16" s="127">
        <v>21</v>
      </c>
    </row>
    <row r="17" spans="2:19" x14ac:dyDescent="0.25">
      <c r="B17" s="247"/>
      <c r="C17" s="130" t="s">
        <v>196</v>
      </c>
      <c r="D17" s="129">
        <v>1156399</v>
      </c>
      <c r="E17" s="129">
        <f t="shared" si="0"/>
        <v>115639.9</v>
      </c>
      <c r="F17" s="129">
        <v>10</v>
      </c>
    </row>
    <row r="18" spans="2:19" x14ac:dyDescent="0.25">
      <c r="B18" s="246" t="s">
        <v>22</v>
      </c>
      <c r="C18" s="128" t="s">
        <v>195</v>
      </c>
      <c r="D18" s="127">
        <v>67457917</v>
      </c>
      <c r="E18" s="127">
        <f t="shared" si="0"/>
        <v>3066268.9545454546</v>
      </c>
      <c r="F18" s="127">
        <v>22</v>
      </c>
    </row>
    <row r="19" spans="2:19" x14ac:dyDescent="0.25">
      <c r="B19" s="247"/>
      <c r="C19" s="130" t="s">
        <v>196</v>
      </c>
      <c r="D19" s="129">
        <v>14701984</v>
      </c>
      <c r="E19" s="129">
        <f t="shared" si="0"/>
        <v>1837748</v>
      </c>
      <c r="F19" s="129">
        <v>8</v>
      </c>
    </row>
    <row r="20" spans="2:19" x14ac:dyDescent="0.25">
      <c r="B20" s="246" t="s">
        <v>185</v>
      </c>
      <c r="C20" s="128" t="s">
        <v>195</v>
      </c>
      <c r="D20" s="127">
        <v>84314938</v>
      </c>
      <c r="E20" s="127">
        <f>D20/F20</f>
        <v>3665866.8695652173</v>
      </c>
      <c r="F20" s="127">
        <v>23</v>
      </c>
    </row>
    <row r="21" spans="2:19" x14ac:dyDescent="0.25">
      <c r="B21" s="247"/>
      <c r="C21" s="130" t="s">
        <v>196</v>
      </c>
      <c r="D21" s="129">
        <v>24355085</v>
      </c>
      <c r="E21" s="129">
        <f t="shared" si="0"/>
        <v>3044385.625</v>
      </c>
      <c r="F21" s="129">
        <v>8</v>
      </c>
    </row>
    <row r="22" spans="2:19" x14ac:dyDescent="0.25">
      <c r="B22" s="246" t="s">
        <v>324</v>
      </c>
      <c r="C22" s="128" t="s">
        <v>195</v>
      </c>
      <c r="D22" s="127">
        <v>82379227</v>
      </c>
      <c r="E22" s="127">
        <f>D22/F22</f>
        <v>3922820.3333333335</v>
      </c>
      <c r="F22" s="127">
        <v>21</v>
      </c>
    </row>
    <row r="23" spans="2:19" x14ac:dyDescent="0.25">
      <c r="B23" s="247"/>
      <c r="C23" s="130" t="s">
        <v>196</v>
      </c>
      <c r="D23" s="129">
        <v>32505796</v>
      </c>
      <c r="E23" s="129">
        <f>D23/F23</f>
        <v>3250579.6</v>
      </c>
      <c r="F23" s="129">
        <v>10</v>
      </c>
    </row>
    <row r="24" spans="2:19" x14ac:dyDescent="0.25">
      <c r="B24" s="246" t="s">
        <v>326</v>
      </c>
      <c r="C24" s="128" t="s">
        <v>195</v>
      </c>
      <c r="D24" s="127">
        <v>91231080</v>
      </c>
      <c r="E24" s="127">
        <f>D24/F24</f>
        <v>4146867.2727272729</v>
      </c>
      <c r="F24" s="127">
        <v>22</v>
      </c>
    </row>
    <row r="25" spans="2:19" x14ac:dyDescent="0.25">
      <c r="B25" s="247"/>
      <c r="C25" s="130" t="s">
        <v>196</v>
      </c>
      <c r="D25" s="129">
        <v>25593771</v>
      </c>
      <c r="E25" s="129">
        <f>D25/F25</f>
        <v>3199221.375</v>
      </c>
      <c r="F25" s="129">
        <v>8</v>
      </c>
    </row>
    <row r="26" spans="2:19" x14ac:dyDescent="0.25">
      <c r="B26" s="248" t="s">
        <v>197</v>
      </c>
      <c r="C26" s="248"/>
      <c r="D26" s="123">
        <f>SUM(D8:D25)</f>
        <v>983708484</v>
      </c>
      <c r="E26" s="123">
        <f t="shared" si="0"/>
        <v>3590176.9489051094</v>
      </c>
      <c r="F26" s="123">
        <f>SUM(F8:F25)</f>
        <v>274</v>
      </c>
    </row>
    <row r="28" spans="2:19" ht="15.75" x14ac:dyDescent="0.25">
      <c r="B28" s="245" t="s">
        <v>198</v>
      </c>
      <c r="C28" s="245"/>
      <c r="D28" s="245"/>
      <c r="E28" s="245"/>
      <c r="F28" s="245"/>
      <c r="G28" s="245"/>
      <c r="H28" s="118"/>
      <c r="I28" s="118"/>
      <c r="J28" s="118"/>
      <c r="K28" s="118"/>
    </row>
    <row r="29" spans="2:19" ht="30" x14ac:dyDescent="0.25">
      <c r="B29" s="208" t="s">
        <v>189</v>
      </c>
      <c r="C29" s="208" t="s">
        <v>194</v>
      </c>
      <c r="D29" s="208" t="s">
        <v>0</v>
      </c>
      <c r="E29" s="208" t="s">
        <v>1</v>
      </c>
      <c r="F29" s="208" t="s">
        <v>17</v>
      </c>
      <c r="G29" s="208" t="s">
        <v>19</v>
      </c>
      <c r="H29" s="208" t="s">
        <v>22</v>
      </c>
      <c r="I29" s="208" t="s">
        <v>185</v>
      </c>
      <c r="J29" s="208" t="s">
        <v>324</v>
      </c>
      <c r="K29" s="208" t="s">
        <v>326</v>
      </c>
      <c r="L29" s="208" t="s">
        <v>328</v>
      </c>
      <c r="M29" s="208" t="s">
        <v>329</v>
      </c>
      <c r="N29" s="208" t="s">
        <v>330</v>
      </c>
      <c r="O29" s="208" t="s">
        <v>331</v>
      </c>
      <c r="P29" s="208" t="s">
        <v>332</v>
      </c>
      <c r="Q29" s="208" t="s">
        <v>333</v>
      </c>
      <c r="R29" s="208" t="s">
        <v>334</v>
      </c>
      <c r="S29" s="208" t="s">
        <v>335</v>
      </c>
    </row>
    <row r="30" spans="2:19" x14ac:dyDescent="0.25">
      <c r="B30" s="128" t="s">
        <v>199</v>
      </c>
      <c r="C30" s="127">
        <v>102239630</v>
      </c>
      <c r="D30" s="127">
        <v>94701785</v>
      </c>
      <c r="E30" s="127">
        <v>63043922</v>
      </c>
      <c r="F30" s="127">
        <v>15970553</v>
      </c>
      <c r="G30" s="127">
        <v>20119652</v>
      </c>
      <c r="H30" s="127">
        <v>52462670</v>
      </c>
      <c r="I30" s="127">
        <v>66467650</v>
      </c>
      <c r="J30" s="127">
        <v>70709251</v>
      </c>
      <c r="K30" s="127">
        <v>69311406</v>
      </c>
      <c r="L30" s="119">
        <f>(K30/C30)-1</f>
        <v>-0.32206908417019897</v>
      </c>
      <c r="M30" s="119">
        <f>(K30/D30)-1</f>
        <v>-0.26810876901633907</v>
      </c>
      <c r="N30" s="119">
        <f>(K30/E30)-1</f>
        <v>9.9414563706870851E-2</v>
      </c>
      <c r="O30" s="119">
        <f>(K30/F30)-1</f>
        <v>3.3399502822475844</v>
      </c>
      <c r="P30" s="119">
        <f>(K30/G30)-1</f>
        <v>2.444960479435728</v>
      </c>
      <c r="Q30" s="119">
        <f>(K30/H30)-1</f>
        <v>0.32115666244207541</v>
      </c>
      <c r="R30" s="119">
        <f>(K30/I30)-1</f>
        <v>4.2784061118453787E-2</v>
      </c>
      <c r="S30" s="119">
        <f>(K30/J30)-1</f>
        <v>-1.9768912557141971E-2</v>
      </c>
    </row>
    <row r="31" spans="2:19" x14ac:dyDescent="0.25">
      <c r="B31" s="126" t="s">
        <v>200</v>
      </c>
      <c r="C31" s="125">
        <v>72323146</v>
      </c>
      <c r="D31" s="125">
        <v>76805622</v>
      </c>
      <c r="E31" s="125">
        <v>46634160</v>
      </c>
      <c r="F31" s="125">
        <v>4459672</v>
      </c>
      <c r="G31" s="125">
        <v>5567069</v>
      </c>
      <c r="H31" s="125">
        <v>21909621</v>
      </c>
      <c r="I31" s="125">
        <v>31226806</v>
      </c>
      <c r="J31" s="125">
        <v>33299785</v>
      </c>
      <c r="K31" s="125">
        <v>36428184</v>
      </c>
      <c r="L31" s="120">
        <f t="shared" ref="L31:L34" si="1">(K31/C31)-1</f>
        <v>-0.4963136144547694</v>
      </c>
      <c r="M31" s="120">
        <f t="shared" ref="M31:M34" si="2">(K31/D31)-1</f>
        <v>-0.52570940705356173</v>
      </c>
      <c r="N31" s="120">
        <f t="shared" ref="N31:N34" si="3">(K31/E31)-1</f>
        <v>-0.21885193171700745</v>
      </c>
      <c r="O31" s="120">
        <f t="shared" ref="O31:O34" si="4">(K31/F31)-1</f>
        <v>7.1683549821601229</v>
      </c>
      <c r="P31" s="120">
        <f t="shared" ref="P31:P34" si="5">(K31/G31)-1</f>
        <v>5.5435122144165989</v>
      </c>
      <c r="Q31" s="120">
        <f t="shared" ref="Q31:Q34" si="6">(K31/H31)-1</f>
        <v>0.66265696700093524</v>
      </c>
      <c r="R31" s="120">
        <f t="shared" ref="R31:R34" si="7">(K31/I31)-1</f>
        <v>0.1665677238972183</v>
      </c>
      <c r="S31" s="120">
        <f t="shared" ref="S31:S34" si="8">(K31/J31)-1</f>
        <v>9.3946522477547534E-2</v>
      </c>
    </row>
    <row r="32" spans="2:19" x14ac:dyDescent="0.25">
      <c r="B32" s="126" t="s">
        <v>201</v>
      </c>
      <c r="C32" s="125">
        <v>16490422</v>
      </c>
      <c r="D32" s="125">
        <v>16511022</v>
      </c>
      <c r="E32" s="125">
        <v>10183478</v>
      </c>
      <c r="F32" s="125">
        <v>633678</v>
      </c>
      <c r="G32" s="125">
        <v>921498</v>
      </c>
      <c r="H32" s="125">
        <v>5111221</v>
      </c>
      <c r="I32" s="125">
        <v>7685277</v>
      </c>
      <c r="J32" s="125">
        <v>7647474</v>
      </c>
      <c r="K32" s="125">
        <v>7713073</v>
      </c>
      <c r="L32" s="120">
        <f t="shared" si="1"/>
        <v>-0.53226951984612647</v>
      </c>
      <c r="M32" s="120">
        <f t="shared" si="2"/>
        <v>-0.53285308444262269</v>
      </c>
      <c r="N32" s="120">
        <f t="shared" si="3"/>
        <v>-0.24258951607692381</v>
      </c>
      <c r="O32" s="120">
        <f t="shared" si="4"/>
        <v>11.171912233026868</v>
      </c>
      <c r="P32" s="120">
        <f t="shared" si="5"/>
        <v>7.3701462184399755</v>
      </c>
      <c r="Q32" s="120">
        <f t="shared" si="6"/>
        <v>0.50904705548830709</v>
      </c>
      <c r="R32" s="120">
        <f t="shared" si="7"/>
        <v>3.6167857059674624E-3</v>
      </c>
      <c r="S32" s="120">
        <f t="shared" si="8"/>
        <v>8.5778650571417536E-3</v>
      </c>
    </row>
    <row r="33" spans="2:19" x14ac:dyDescent="0.25">
      <c r="B33" s="126" t="s">
        <v>202</v>
      </c>
      <c r="C33" s="125">
        <v>4671645</v>
      </c>
      <c r="D33" s="125">
        <v>4652158</v>
      </c>
      <c r="E33" s="125">
        <v>3360330</v>
      </c>
      <c r="F33" s="125">
        <v>880622</v>
      </c>
      <c r="G33" s="125">
        <v>998622</v>
      </c>
      <c r="H33" s="125">
        <v>2676389</v>
      </c>
      <c r="I33" s="125">
        <v>3290290</v>
      </c>
      <c r="J33" s="125">
        <v>3228513</v>
      </c>
      <c r="K33" s="125">
        <v>3372188</v>
      </c>
      <c r="L33" s="121">
        <f t="shared" si="1"/>
        <v>-0.27815833608932183</v>
      </c>
      <c r="M33" s="121">
        <f t="shared" si="2"/>
        <v>-0.2751346794326418</v>
      </c>
      <c r="N33" s="121">
        <f t="shared" si="3"/>
        <v>3.5288200861225416E-3</v>
      </c>
      <c r="O33" s="121">
        <f t="shared" si="4"/>
        <v>2.829325181519426</v>
      </c>
      <c r="P33" s="121">
        <f t="shared" si="5"/>
        <v>2.3768412872938911</v>
      </c>
      <c r="Q33" s="121">
        <f t="shared" si="6"/>
        <v>0.25997678214938102</v>
      </c>
      <c r="R33" s="121">
        <f t="shared" si="7"/>
        <v>2.489081509532598E-2</v>
      </c>
      <c r="S33" s="121">
        <f t="shared" si="8"/>
        <v>4.4501911561142915E-2</v>
      </c>
    </row>
    <row r="34" spans="2:19" x14ac:dyDescent="0.25">
      <c r="B34" s="124" t="s">
        <v>2</v>
      </c>
      <c r="C34" s="123">
        <f t="shared" ref="C34:K34" si="9">SUM(C30:C33)</f>
        <v>195724843</v>
      </c>
      <c r="D34" s="123">
        <f t="shared" si="9"/>
        <v>192670587</v>
      </c>
      <c r="E34" s="123">
        <f t="shared" si="9"/>
        <v>123221890</v>
      </c>
      <c r="F34" s="123">
        <f t="shared" si="9"/>
        <v>21944525</v>
      </c>
      <c r="G34" s="123">
        <f t="shared" si="9"/>
        <v>27606841</v>
      </c>
      <c r="H34" s="123">
        <f t="shared" si="9"/>
        <v>82159901</v>
      </c>
      <c r="I34" s="123">
        <f t="shared" si="9"/>
        <v>108670023</v>
      </c>
      <c r="J34" s="123">
        <f t="shared" si="9"/>
        <v>114885023</v>
      </c>
      <c r="K34" s="123">
        <f t="shared" si="9"/>
        <v>116824851</v>
      </c>
      <c r="L34" s="122">
        <f t="shared" si="1"/>
        <v>-0.40311690018829138</v>
      </c>
      <c r="M34" s="122">
        <f t="shared" si="2"/>
        <v>-0.39365497962592499</v>
      </c>
      <c r="N34" s="122">
        <f t="shared" si="3"/>
        <v>-5.1914793710760354E-2</v>
      </c>
      <c r="O34" s="122">
        <f t="shared" si="4"/>
        <v>4.3236445537098662</v>
      </c>
      <c r="P34" s="122">
        <f t="shared" si="5"/>
        <v>3.2317355687309535</v>
      </c>
      <c r="Q34" s="122">
        <f t="shared" si="6"/>
        <v>0.421920542479719</v>
      </c>
      <c r="R34" s="122">
        <f t="shared" si="7"/>
        <v>7.5042111659440858E-2</v>
      </c>
      <c r="S34" s="122">
        <f t="shared" si="8"/>
        <v>1.68849511393665E-2</v>
      </c>
    </row>
  </sheetData>
  <mergeCells count="12">
    <mergeCell ref="B6:F6"/>
    <mergeCell ref="B28:G28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C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4" customWidth="1"/>
    <col min="2" max="2" width="7.140625" bestFit="1" customWidth="1"/>
    <col min="3" max="3" width="36.710937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75" customFormat="1" x14ac:dyDescent="0.25">
      <c r="A1" s="177" t="s">
        <v>377</v>
      </c>
      <c r="AA1" s="179"/>
    </row>
    <row r="2" spans="1:31" s="175" customFormat="1" ht="14.25" x14ac:dyDescent="0.2">
      <c r="A2" s="176"/>
    </row>
    <row r="3" spans="1:31" s="175" customFormat="1" ht="14.25" x14ac:dyDescent="0.2"/>
    <row r="4" spans="1:31" s="175" customFormat="1" ht="14.25" x14ac:dyDescent="0.2"/>
    <row r="6" spans="1:31" x14ac:dyDescent="0.25">
      <c r="B6" s="174" t="s">
        <v>325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</row>
    <row r="7" spans="1:31" s="178" customFormat="1" ht="25.5" x14ac:dyDescent="0.2">
      <c r="B7" s="229" t="s">
        <v>261</v>
      </c>
      <c r="C7" s="215" t="s">
        <v>260</v>
      </c>
      <c r="D7" s="230">
        <v>0</v>
      </c>
      <c r="E7" s="230">
        <v>4.1666666666666664E-2</v>
      </c>
      <c r="F7" s="230">
        <v>8.3333333333333329E-2</v>
      </c>
      <c r="G7" s="230">
        <v>0.125</v>
      </c>
      <c r="H7" s="230">
        <v>0.16666666666666666</v>
      </c>
      <c r="I7" s="230">
        <v>0.20833333333333334</v>
      </c>
      <c r="J7" s="230">
        <v>0.25</v>
      </c>
      <c r="K7" s="230">
        <v>0.29166666666666669</v>
      </c>
      <c r="L7" s="230">
        <v>0.33333333333333331</v>
      </c>
      <c r="M7" s="230">
        <v>0.375</v>
      </c>
      <c r="N7" s="230">
        <v>0.41666666666666669</v>
      </c>
      <c r="O7" s="230">
        <v>0.45833333333333331</v>
      </c>
      <c r="P7" s="230">
        <v>0.5</v>
      </c>
      <c r="Q7" s="230">
        <v>0.54166666666666663</v>
      </c>
      <c r="R7" s="230">
        <v>0.58333333333333337</v>
      </c>
      <c r="S7" s="230">
        <v>0.625</v>
      </c>
      <c r="T7" s="230">
        <v>0.66666666666666663</v>
      </c>
      <c r="U7" s="230">
        <v>0.70833333333333337</v>
      </c>
      <c r="V7" s="230">
        <v>0.75</v>
      </c>
      <c r="W7" s="230">
        <v>0.79166666666666663</v>
      </c>
      <c r="X7" s="230">
        <v>0.83333333333333337</v>
      </c>
      <c r="Y7" s="230">
        <v>0.875</v>
      </c>
      <c r="Z7" s="230">
        <v>0.91666666666666663</v>
      </c>
      <c r="AA7" s="230">
        <v>0.95833333333333337</v>
      </c>
      <c r="AB7" s="215" t="s">
        <v>259</v>
      </c>
      <c r="AC7" s="215" t="s">
        <v>258</v>
      </c>
      <c r="AD7" s="215" t="s">
        <v>257</v>
      </c>
      <c r="AE7" s="215" t="s">
        <v>256</v>
      </c>
    </row>
    <row r="8" spans="1:31" x14ac:dyDescent="0.25">
      <c r="B8" s="231">
        <v>11</v>
      </c>
      <c r="C8" s="201" t="s">
        <v>348</v>
      </c>
      <c r="D8" s="11">
        <v>85.36363636363636</v>
      </c>
      <c r="E8" s="11">
        <v>93.5</v>
      </c>
      <c r="F8" s="11">
        <v>96</v>
      </c>
      <c r="G8" s="11">
        <v>91.454545454545453</v>
      </c>
      <c r="H8" s="11">
        <v>94.090909090909093</v>
      </c>
      <c r="I8" s="11">
        <v>96</v>
      </c>
      <c r="J8" s="11">
        <v>93.36363636363636</v>
      </c>
      <c r="K8" s="232">
        <v>97</v>
      </c>
      <c r="L8" s="232">
        <v>95.454545454545453</v>
      </c>
      <c r="M8" s="232">
        <v>93.681818181818187</v>
      </c>
      <c r="N8" s="11">
        <v>79.590909090909093</v>
      </c>
      <c r="O8" s="11">
        <v>77.545454545454547</v>
      </c>
      <c r="P8" s="233">
        <v>75.409090909090907</v>
      </c>
      <c r="Q8" s="233">
        <v>82.318181818181813</v>
      </c>
      <c r="R8" s="233">
        <v>80.818181818181813</v>
      </c>
      <c r="S8" s="11">
        <v>74.63636363636364</v>
      </c>
      <c r="T8" s="11">
        <v>72.318181818181813</v>
      </c>
      <c r="U8" s="234">
        <v>73.13636363636364</v>
      </c>
      <c r="V8" s="234">
        <v>70.590909090909093</v>
      </c>
      <c r="W8" s="234">
        <v>74.818181818181813</v>
      </c>
      <c r="X8" s="11">
        <v>77</v>
      </c>
      <c r="Y8" s="11">
        <v>78.954545454545453</v>
      </c>
      <c r="Z8" s="11">
        <v>83.954545454545453</v>
      </c>
      <c r="AA8" s="11">
        <v>81.409090909090907</v>
      </c>
      <c r="AB8" s="235">
        <v>84.100378787878782</v>
      </c>
      <c r="AC8" s="232">
        <v>95.378787878787875</v>
      </c>
      <c r="AD8" s="233">
        <v>79.515151515151516</v>
      </c>
      <c r="AE8" s="234">
        <v>72.848484848484844</v>
      </c>
    </row>
    <row r="9" spans="1:31" x14ac:dyDescent="0.25">
      <c r="B9" s="231">
        <v>12</v>
      </c>
      <c r="C9" s="201" t="s">
        <v>349</v>
      </c>
      <c r="D9" s="11">
        <v>103.18181818181819</v>
      </c>
      <c r="E9" s="11">
        <v>102.09090909090909</v>
      </c>
      <c r="F9" s="11">
        <v>100.77272727272727</v>
      </c>
      <c r="G9" s="11">
        <v>101.09090909090909</v>
      </c>
      <c r="H9" s="11">
        <v>100.31818181818181</v>
      </c>
      <c r="I9" s="11">
        <v>100.72727272727273</v>
      </c>
      <c r="J9" s="11">
        <v>104.68181818181819</v>
      </c>
      <c r="K9" s="232">
        <v>105.09090909090909</v>
      </c>
      <c r="L9" s="232">
        <v>108.13636363636364</v>
      </c>
      <c r="M9" s="232">
        <v>102.72727272727273</v>
      </c>
      <c r="N9" s="11">
        <v>98.681818181818187</v>
      </c>
      <c r="O9" s="11">
        <v>98.86363636363636</v>
      </c>
      <c r="P9" s="233">
        <v>97.318181818181813</v>
      </c>
      <c r="Q9" s="233">
        <v>99.545454545454547</v>
      </c>
      <c r="R9" s="233">
        <v>96.318181818181813</v>
      </c>
      <c r="S9" s="11">
        <v>99.045454545454547</v>
      </c>
      <c r="T9" s="11">
        <v>99.36363636363636</v>
      </c>
      <c r="U9" s="234">
        <v>99.5</v>
      </c>
      <c r="V9" s="234">
        <v>101.22727272727273</v>
      </c>
      <c r="W9" s="234">
        <v>101.09090909090909</v>
      </c>
      <c r="X9" s="11">
        <v>100.86363636363636</v>
      </c>
      <c r="Y9" s="11">
        <v>101.77272727272727</v>
      </c>
      <c r="Z9" s="11">
        <v>103.09090909090909</v>
      </c>
      <c r="AA9" s="11">
        <v>102.27272727272727</v>
      </c>
      <c r="AB9" s="235">
        <v>101.15719696969697</v>
      </c>
      <c r="AC9" s="232">
        <v>105.31818181818181</v>
      </c>
      <c r="AD9" s="233">
        <v>97.727272727272734</v>
      </c>
      <c r="AE9" s="234">
        <v>100.60606060606061</v>
      </c>
    </row>
    <row r="10" spans="1:31" x14ac:dyDescent="0.25">
      <c r="B10" s="231">
        <v>21</v>
      </c>
      <c r="C10" s="201" t="s">
        <v>350</v>
      </c>
      <c r="D10" s="11">
        <v>94.954545454545453</v>
      </c>
      <c r="E10" s="11">
        <v>96.181818181818187</v>
      </c>
      <c r="F10" s="11">
        <v>96.227272727272734</v>
      </c>
      <c r="G10" s="11">
        <v>95.63636363636364</v>
      </c>
      <c r="H10" s="11">
        <v>95.13636363636364</v>
      </c>
      <c r="I10" s="11">
        <v>96.181818181818187</v>
      </c>
      <c r="J10" s="11">
        <v>96.5</v>
      </c>
      <c r="K10" s="232">
        <v>77.045454545454547</v>
      </c>
      <c r="L10" s="232">
        <v>85.318181818181813</v>
      </c>
      <c r="M10" s="232">
        <v>85.909090909090907</v>
      </c>
      <c r="N10" s="11">
        <v>79.86363636363636</v>
      </c>
      <c r="O10" s="11">
        <v>77.63636363636364</v>
      </c>
      <c r="P10" s="233">
        <v>74.86363636363636</v>
      </c>
      <c r="Q10" s="233">
        <v>75.545454545454547</v>
      </c>
      <c r="R10" s="233">
        <v>73.272727272727266</v>
      </c>
      <c r="S10" s="11">
        <v>71.86363636363636</v>
      </c>
      <c r="T10" s="11">
        <v>69.181818181818187</v>
      </c>
      <c r="U10" s="234">
        <v>66.954545454545453</v>
      </c>
      <c r="V10" s="234">
        <v>63.18181818181818</v>
      </c>
      <c r="W10" s="234">
        <v>62.045454545454547</v>
      </c>
      <c r="X10" s="11">
        <v>61.31818181818182</v>
      </c>
      <c r="Y10" s="11">
        <v>68.63636363636364</v>
      </c>
      <c r="Z10" s="11">
        <v>68.772727272727266</v>
      </c>
      <c r="AA10" s="11">
        <v>81.5</v>
      </c>
      <c r="AB10" s="235">
        <v>79.73863636363636</v>
      </c>
      <c r="AC10" s="232">
        <v>82.757575757575751</v>
      </c>
      <c r="AD10" s="233">
        <v>74.560606060606062</v>
      </c>
      <c r="AE10" s="234">
        <v>64.060606060606062</v>
      </c>
    </row>
    <row r="11" spans="1:31" x14ac:dyDescent="0.25">
      <c r="B11" s="231">
        <v>22</v>
      </c>
      <c r="C11" s="201" t="s">
        <v>351</v>
      </c>
      <c r="D11" s="11">
        <v>57.590909090909093</v>
      </c>
      <c r="E11" s="11">
        <v>68.181818181818187</v>
      </c>
      <c r="F11" s="11">
        <v>88.727272727272734</v>
      </c>
      <c r="G11" s="11">
        <v>89.227272727272734</v>
      </c>
      <c r="H11" s="11">
        <v>90.818181818181813</v>
      </c>
      <c r="I11" s="11">
        <v>88.590909090909093</v>
      </c>
      <c r="J11" s="11">
        <v>72.272727272727266</v>
      </c>
      <c r="K11" s="232">
        <v>36.136363636363633</v>
      </c>
      <c r="L11" s="232">
        <v>32.81818181818182</v>
      </c>
      <c r="M11" s="232">
        <v>31.954545454545453</v>
      </c>
      <c r="N11" s="11">
        <v>32.090909090909093</v>
      </c>
      <c r="O11" s="11">
        <v>32.81818181818182</v>
      </c>
      <c r="P11" s="233">
        <v>32.590909090909093</v>
      </c>
      <c r="Q11" s="233">
        <v>36.545454545454547</v>
      </c>
      <c r="R11" s="233">
        <v>41.409090909090907</v>
      </c>
      <c r="S11" s="11">
        <v>45.409090909090907</v>
      </c>
      <c r="T11" s="11">
        <v>49.227272727272727</v>
      </c>
      <c r="U11" s="234">
        <v>48.545454545454547</v>
      </c>
      <c r="V11" s="234">
        <v>35</v>
      </c>
      <c r="W11" s="234">
        <v>48.272727272727273</v>
      </c>
      <c r="X11" s="11">
        <v>79.727272727272734</v>
      </c>
      <c r="Y11" s="11">
        <v>88.272727272727266</v>
      </c>
      <c r="Z11" s="11">
        <v>53.909090909090907</v>
      </c>
      <c r="AA11" s="11">
        <v>38.090909090909093</v>
      </c>
      <c r="AB11" s="235">
        <v>54.926136363636367</v>
      </c>
      <c r="AC11" s="232">
        <v>33.636363636363633</v>
      </c>
      <c r="AD11" s="233">
        <v>36.848484848484851</v>
      </c>
      <c r="AE11" s="234">
        <v>43.939393939393938</v>
      </c>
    </row>
    <row r="12" spans="1:31" x14ac:dyDescent="0.25">
      <c r="B12" s="231">
        <v>31</v>
      </c>
      <c r="C12" s="201" t="s">
        <v>352</v>
      </c>
      <c r="D12" s="11">
        <v>86.318181818181813</v>
      </c>
      <c r="E12" s="11">
        <v>85.86363636363636</v>
      </c>
      <c r="F12" s="11">
        <v>80.36363636363636</v>
      </c>
      <c r="G12" s="11">
        <v>85.590909090909093</v>
      </c>
      <c r="H12" s="11">
        <v>83.727272727272734</v>
      </c>
      <c r="I12" s="11">
        <v>82.590909090909093</v>
      </c>
      <c r="J12" s="11">
        <v>81.318181818181813</v>
      </c>
      <c r="K12" s="232">
        <v>79.090909090909093</v>
      </c>
      <c r="L12" s="232">
        <v>74.63636363636364</v>
      </c>
      <c r="M12" s="232">
        <v>64.545454545454547</v>
      </c>
      <c r="N12" s="11">
        <v>56.81818181818182</v>
      </c>
      <c r="O12" s="11">
        <v>49.454545454545453</v>
      </c>
      <c r="P12" s="233">
        <v>47.045454545454547</v>
      </c>
      <c r="Q12" s="233">
        <v>42.31818181818182</v>
      </c>
      <c r="R12" s="233">
        <v>44.81818181818182</v>
      </c>
      <c r="S12" s="11">
        <v>53.81818181818182</v>
      </c>
      <c r="T12" s="11">
        <v>72.590909090909093</v>
      </c>
      <c r="U12" s="234">
        <v>64.772727272727266</v>
      </c>
      <c r="V12" s="234">
        <v>52.68181818181818</v>
      </c>
      <c r="W12" s="234">
        <v>59</v>
      </c>
      <c r="X12" s="11">
        <v>82</v>
      </c>
      <c r="Y12" s="11">
        <v>83.909090909090907</v>
      </c>
      <c r="Z12" s="11">
        <v>82.409090909090907</v>
      </c>
      <c r="AA12" s="11">
        <v>84.045454545454547</v>
      </c>
      <c r="AB12" s="235">
        <v>69.98863636363636</v>
      </c>
      <c r="AC12" s="232">
        <v>72.757575757575751</v>
      </c>
      <c r="AD12" s="233">
        <v>44.727272727272727</v>
      </c>
      <c r="AE12" s="234">
        <v>58.81818181818182</v>
      </c>
    </row>
    <row r="13" spans="1:31" x14ac:dyDescent="0.25">
      <c r="B13" s="231">
        <v>32</v>
      </c>
      <c r="C13" s="201" t="s">
        <v>353</v>
      </c>
      <c r="D13" s="11">
        <v>90.86363636363636</v>
      </c>
      <c r="E13" s="11">
        <v>96</v>
      </c>
      <c r="F13" s="11">
        <v>94.681818181818187</v>
      </c>
      <c r="G13" s="11">
        <v>90.681818181818187</v>
      </c>
      <c r="H13" s="11">
        <v>89.318181818181813</v>
      </c>
      <c r="I13" s="11">
        <v>88.045454545454547</v>
      </c>
      <c r="J13" s="11">
        <v>89.63636363636364</v>
      </c>
      <c r="K13" s="232">
        <v>46.363636363636367</v>
      </c>
      <c r="L13" s="232">
        <v>57.363636363636367</v>
      </c>
      <c r="M13" s="232">
        <v>59.545454545454547</v>
      </c>
      <c r="N13" s="11">
        <v>56.772727272727273</v>
      </c>
      <c r="O13" s="11">
        <v>55.31818181818182</v>
      </c>
      <c r="P13" s="233">
        <v>51.909090909090907</v>
      </c>
      <c r="Q13" s="233">
        <v>48.954545454545453</v>
      </c>
      <c r="R13" s="233">
        <v>37.727272727272727</v>
      </c>
      <c r="S13" s="11">
        <v>24.09090909090909</v>
      </c>
      <c r="T13" s="11">
        <v>19.363636363636363</v>
      </c>
      <c r="U13" s="234">
        <v>18.40909090909091</v>
      </c>
      <c r="V13" s="234">
        <v>16.863636363636363</v>
      </c>
      <c r="W13" s="234">
        <v>16.363636363636363</v>
      </c>
      <c r="X13" s="11">
        <v>18.59090909090909</v>
      </c>
      <c r="Y13" s="11">
        <v>25.954545454545453</v>
      </c>
      <c r="Z13" s="11">
        <v>51.636363636363633</v>
      </c>
      <c r="AA13" s="11">
        <v>81.590909090909093</v>
      </c>
      <c r="AB13" s="235">
        <v>55.251893939393938</v>
      </c>
      <c r="AC13" s="232">
        <v>54.424242424242422</v>
      </c>
      <c r="AD13" s="233">
        <v>46.196969696969695</v>
      </c>
      <c r="AE13" s="234">
        <v>17.212121212121211</v>
      </c>
    </row>
    <row r="14" spans="1:31" x14ac:dyDescent="0.25">
      <c r="B14" s="231">
        <v>41</v>
      </c>
      <c r="C14" s="201" t="s">
        <v>354</v>
      </c>
      <c r="D14" s="11">
        <v>103.63636363636364</v>
      </c>
      <c r="E14" s="11">
        <v>103.68181818181819</v>
      </c>
      <c r="F14" s="11">
        <v>103</v>
      </c>
      <c r="G14" s="11">
        <v>102.81818181818181</v>
      </c>
      <c r="H14" s="11">
        <v>103.40909090909091</v>
      </c>
      <c r="I14" s="11">
        <v>104.81818181818181</v>
      </c>
      <c r="J14" s="11">
        <v>103</v>
      </c>
      <c r="K14" s="232">
        <v>71.727272727272734</v>
      </c>
      <c r="L14" s="232">
        <v>41.5</v>
      </c>
      <c r="M14" s="232">
        <v>46.954545454545453</v>
      </c>
      <c r="N14" s="11">
        <v>66.86363636363636</v>
      </c>
      <c r="O14" s="11">
        <v>75.090909090909093</v>
      </c>
      <c r="P14" s="233">
        <v>77.63636363636364</v>
      </c>
      <c r="Q14" s="233">
        <v>75.36363636363636</v>
      </c>
      <c r="R14" s="233">
        <v>64.318181818181813</v>
      </c>
      <c r="S14" s="11">
        <v>43.863636363636367</v>
      </c>
      <c r="T14" s="11">
        <v>31.181818181818183</v>
      </c>
      <c r="U14" s="234">
        <v>31.40909090909091</v>
      </c>
      <c r="V14" s="234">
        <v>30.136363636363637</v>
      </c>
      <c r="W14" s="234">
        <v>50.590909090909093</v>
      </c>
      <c r="X14" s="11">
        <v>79.772727272727266</v>
      </c>
      <c r="Y14" s="11">
        <v>94.954545454545453</v>
      </c>
      <c r="Z14" s="11">
        <v>100.36363636363636</v>
      </c>
      <c r="AA14" s="11">
        <v>101.90909090909091</v>
      </c>
      <c r="AB14" s="235">
        <v>75.333333333333329</v>
      </c>
      <c r="AC14" s="232">
        <v>53.393939393939391</v>
      </c>
      <c r="AD14" s="233">
        <v>72.439393939393938</v>
      </c>
      <c r="AE14" s="234">
        <v>37.378787878787875</v>
      </c>
    </row>
    <row r="15" spans="1:31" x14ac:dyDescent="0.25">
      <c r="B15" s="231">
        <v>42</v>
      </c>
      <c r="C15" s="201" t="s">
        <v>355</v>
      </c>
      <c r="D15" s="11">
        <v>103.04545454545455</v>
      </c>
      <c r="E15" s="11">
        <v>105.27272727272727</v>
      </c>
      <c r="F15" s="11">
        <v>103.5</v>
      </c>
      <c r="G15" s="11">
        <v>102.68181818181819</v>
      </c>
      <c r="H15" s="11">
        <v>101.54545454545455</v>
      </c>
      <c r="I15" s="11">
        <v>101.77272727272727</v>
      </c>
      <c r="J15" s="11">
        <v>103.22727272727273</v>
      </c>
      <c r="K15" s="232">
        <v>93.36363636363636</v>
      </c>
      <c r="L15" s="232">
        <v>82.36363636363636</v>
      </c>
      <c r="M15" s="232">
        <v>83.13636363636364</v>
      </c>
      <c r="N15" s="11">
        <v>85.86363636363636</v>
      </c>
      <c r="O15" s="11">
        <v>86.045454545454547</v>
      </c>
      <c r="P15" s="233">
        <v>81</v>
      </c>
      <c r="Q15" s="233">
        <v>82.954545454545453</v>
      </c>
      <c r="R15" s="233">
        <v>79.36363636363636</v>
      </c>
      <c r="S15" s="11">
        <v>68.36363636363636</v>
      </c>
      <c r="T15" s="11">
        <v>60.727272727272727</v>
      </c>
      <c r="U15" s="234">
        <v>49</v>
      </c>
      <c r="V15" s="234">
        <v>44.045454545454547</v>
      </c>
      <c r="W15" s="234">
        <v>46.272727272727273</v>
      </c>
      <c r="X15" s="11">
        <v>62.18181818181818</v>
      </c>
      <c r="Y15" s="11">
        <v>94.727272727272734</v>
      </c>
      <c r="Z15" s="11">
        <v>99.13636363636364</v>
      </c>
      <c r="AA15" s="11">
        <v>100.81818181818181</v>
      </c>
      <c r="AB15" s="235">
        <v>84.183712121212125</v>
      </c>
      <c r="AC15" s="232">
        <v>86.287878787878782</v>
      </c>
      <c r="AD15" s="233">
        <v>81.106060606060609</v>
      </c>
      <c r="AE15" s="234">
        <v>46.439393939393938</v>
      </c>
    </row>
    <row r="16" spans="1:31" x14ac:dyDescent="0.25">
      <c r="B16" s="231">
        <v>51</v>
      </c>
      <c r="C16" s="201" t="s">
        <v>356</v>
      </c>
      <c r="D16" s="11">
        <v>107.45454545454545</v>
      </c>
      <c r="E16" s="11">
        <v>109.63636363636364</v>
      </c>
      <c r="F16" s="11">
        <v>109.40909090909091</v>
      </c>
      <c r="G16" s="11">
        <v>108.90909090909091</v>
      </c>
      <c r="H16" s="11">
        <v>109.77272727272727</v>
      </c>
      <c r="I16" s="11">
        <v>109.86363636363636</v>
      </c>
      <c r="J16" s="11">
        <v>109.59090909090909</v>
      </c>
      <c r="K16" s="232">
        <v>106.27272727272727</v>
      </c>
      <c r="L16" s="232">
        <v>107.86363636363636</v>
      </c>
      <c r="M16" s="232">
        <v>104.09090909090909</v>
      </c>
      <c r="N16" s="11">
        <v>100.95454545454545</v>
      </c>
      <c r="O16" s="11">
        <v>97.409090909090907</v>
      </c>
      <c r="P16" s="233">
        <v>97.454545454545453</v>
      </c>
      <c r="Q16" s="233">
        <v>97.5</v>
      </c>
      <c r="R16" s="233">
        <v>99</v>
      </c>
      <c r="S16" s="11">
        <v>100.09090909090909</v>
      </c>
      <c r="T16" s="11">
        <v>102.22727272727273</v>
      </c>
      <c r="U16" s="234">
        <v>98.454545454545453</v>
      </c>
      <c r="V16" s="234">
        <v>89.681818181818187</v>
      </c>
      <c r="W16" s="234">
        <v>99.5</v>
      </c>
      <c r="X16" s="11">
        <v>104.54545454545455</v>
      </c>
      <c r="Y16" s="11">
        <v>106.5</v>
      </c>
      <c r="Z16" s="11">
        <v>106.90909090909091</v>
      </c>
      <c r="AA16" s="11">
        <v>108.09090909090909</v>
      </c>
      <c r="AB16" s="235">
        <v>103.79924242424242</v>
      </c>
      <c r="AC16" s="232">
        <v>106.07575757575758</v>
      </c>
      <c r="AD16" s="233">
        <v>97.984848484848484</v>
      </c>
      <c r="AE16" s="234">
        <v>95.878787878787875</v>
      </c>
    </row>
    <row r="17" spans="2:31" x14ac:dyDescent="0.25">
      <c r="B17" s="231">
        <v>52</v>
      </c>
      <c r="C17" s="201" t="s">
        <v>357</v>
      </c>
      <c r="D17" s="11">
        <v>109.77272727272727</v>
      </c>
      <c r="E17" s="11">
        <v>110.5</v>
      </c>
      <c r="F17" s="11">
        <v>109.90909090909091</v>
      </c>
      <c r="G17" s="11">
        <v>110.40909090909091</v>
      </c>
      <c r="H17" s="11">
        <v>112</v>
      </c>
      <c r="I17" s="11">
        <v>112.27272727272727</v>
      </c>
      <c r="J17" s="11">
        <v>113.27272727272727</v>
      </c>
      <c r="K17" s="232">
        <v>109.77272727272727</v>
      </c>
      <c r="L17" s="232">
        <v>107</v>
      </c>
      <c r="M17" s="232">
        <v>103.86363636363636</v>
      </c>
      <c r="N17" s="11">
        <v>101.86363636363636</v>
      </c>
      <c r="O17" s="11">
        <v>98.545454545454547</v>
      </c>
      <c r="P17" s="233">
        <v>92.409090909090907</v>
      </c>
      <c r="Q17" s="233">
        <v>91.409090909090907</v>
      </c>
      <c r="R17" s="233">
        <v>80.5</v>
      </c>
      <c r="S17" s="11">
        <v>53.454545454545453</v>
      </c>
      <c r="T17" s="11">
        <v>22.954545454545453</v>
      </c>
      <c r="U17" s="234">
        <v>11.727272727272727</v>
      </c>
      <c r="V17" s="234">
        <v>10.181818181818182</v>
      </c>
      <c r="W17" s="234">
        <v>11.136363636363637</v>
      </c>
      <c r="X17" s="11">
        <v>16.045454545454547</v>
      </c>
      <c r="Y17" s="11">
        <v>52.136363636363633</v>
      </c>
      <c r="Z17" s="11">
        <v>102.09090909090909</v>
      </c>
      <c r="AA17" s="11">
        <v>108.31818181818181</v>
      </c>
      <c r="AB17" s="235">
        <v>81.314393939393938</v>
      </c>
      <c r="AC17" s="232">
        <v>106.87878787878788</v>
      </c>
      <c r="AD17" s="233">
        <v>88.106060606060609</v>
      </c>
      <c r="AE17" s="234">
        <v>11.015151515151516</v>
      </c>
    </row>
    <row r="18" spans="2:31" x14ac:dyDescent="0.25">
      <c r="B18" s="231">
        <v>61</v>
      </c>
      <c r="C18" s="201" t="s">
        <v>358</v>
      </c>
      <c r="D18" s="11">
        <v>102.13636363636364</v>
      </c>
      <c r="E18" s="11">
        <v>105.59090909090909</v>
      </c>
      <c r="F18" s="11">
        <v>105.59090909090909</v>
      </c>
      <c r="G18" s="11">
        <v>105</v>
      </c>
      <c r="H18" s="11">
        <v>106.5</v>
      </c>
      <c r="I18" s="11">
        <v>107.45454545454545</v>
      </c>
      <c r="J18" s="11">
        <v>105.81818181818181</v>
      </c>
      <c r="K18" s="232">
        <v>98.181818181818187</v>
      </c>
      <c r="L18" s="232">
        <v>68.727272727272734</v>
      </c>
      <c r="M18" s="232">
        <v>67.409090909090907</v>
      </c>
      <c r="N18" s="11">
        <v>84.36363636363636</v>
      </c>
      <c r="O18" s="11">
        <v>85.5</v>
      </c>
      <c r="P18" s="233">
        <v>83.63636363636364</v>
      </c>
      <c r="Q18" s="233">
        <v>77.818181818181813</v>
      </c>
      <c r="R18" s="233">
        <v>71.181818181818187</v>
      </c>
      <c r="S18" s="11">
        <v>64.318181818181813</v>
      </c>
      <c r="T18" s="11">
        <v>58.31818181818182</v>
      </c>
      <c r="U18" s="234">
        <v>46.772727272727273</v>
      </c>
      <c r="V18" s="234">
        <v>37.81818181818182</v>
      </c>
      <c r="W18" s="234">
        <v>51.045454545454547</v>
      </c>
      <c r="X18" s="11">
        <v>70.409090909090907</v>
      </c>
      <c r="Y18" s="11">
        <v>83.045454545454547</v>
      </c>
      <c r="Z18" s="11">
        <v>94.545454545454547</v>
      </c>
      <c r="AA18" s="11">
        <v>101</v>
      </c>
      <c r="AB18" s="235">
        <v>82.590909090909093</v>
      </c>
      <c r="AC18" s="232">
        <v>78.106060606060609</v>
      </c>
      <c r="AD18" s="233">
        <v>77.545454545454547</v>
      </c>
      <c r="AE18" s="234">
        <v>45.212121212121211</v>
      </c>
    </row>
    <row r="19" spans="2:31" x14ac:dyDescent="0.25">
      <c r="B19" s="231">
        <v>62</v>
      </c>
      <c r="C19" s="201" t="s">
        <v>359</v>
      </c>
      <c r="D19" s="11">
        <v>98.954545454545453</v>
      </c>
      <c r="E19" s="11">
        <v>105</v>
      </c>
      <c r="F19" s="11">
        <v>105.22727272727273</v>
      </c>
      <c r="G19" s="11">
        <v>104.13636363636364</v>
      </c>
      <c r="H19" s="11">
        <v>103.72727272727273</v>
      </c>
      <c r="I19" s="11">
        <v>103.5</v>
      </c>
      <c r="J19" s="11">
        <v>99.090909090909093</v>
      </c>
      <c r="K19" s="232">
        <v>33.954545454545453</v>
      </c>
      <c r="L19" s="232">
        <v>26.727272727272727</v>
      </c>
      <c r="M19" s="232">
        <v>34.363636363636367</v>
      </c>
      <c r="N19" s="11">
        <v>34.31818181818182</v>
      </c>
      <c r="O19" s="11">
        <v>39.81818181818182</v>
      </c>
      <c r="P19" s="233">
        <v>48.454545454545453</v>
      </c>
      <c r="Q19" s="233">
        <v>53.909090909090907</v>
      </c>
      <c r="R19" s="233">
        <v>59.772727272727273</v>
      </c>
      <c r="S19" s="11">
        <v>70.590909090909093</v>
      </c>
      <c r="T19" s="11">
        <v>71.545454545454547</v>
      </c>
      <c r="U19" s="234">
        <v>66.36363636363636</v>
      </c>
      <c r="V19" s="234">
        <v>59.409090909090907</v>
      </c>
      <c r="W19" s="234">
        <v>76.227272727272734</v>
      </c>
      <c r="X19" s="11">
        <v>87.86363636363636</v>
      </c>
      <c r="Y19" s="11">
        <v>95.409090909090907</v>
      </c>
      <c r="Z19" s="11">
        <v>98.590909090909093</v>
      </c>
      <c r="AA19" s="11">
        <v>102.54545454545455</v>
      </c>
      <c r="AB19" s="235">
        <v>74.145833333333329</v>
      </c>
      <c r="AC19" s="232">
        <v>31.681818181818183</v>
      </c>
      <c r="AD19" s="233">
        <v>54.045454545454547</v>
      </c>
      <c r="AE19" s="234">
        <v>67.333333333333329</v>
      </c>
    </row>
    <row r="20" spans="2:31" x14ac:dyDescent="0.25">
      <c r="B20" s="231">
        <v>71</v>
      </c>
      <c r="C20" s="201" t="s">
        <v>255</v>
      </c>
      <c r="D20" s="11">
        <v>84.227272727272734</v>
      </c>
      <c r="E20" s="11">
        <v>83.590909090909093</v>
      </c>
      <c r="F20" s="11">
        <v>75.285714285714292</v>
      </c>
      <c r="G20" s="11">
        <v>72.428571428571431</v>
      </c>
      <c r="H20" s="11">
        <v>88.461538461538467</v>
      </c>
      <c r="I20" s="11">
        <v>94.588235294117652</v>
      </c>
      <c r="J20" s="11">
        <v>87.571428571428569</v>
      </c>
      <c r="K20" s="232">
        <v>83.090909090909093</v>
      </c>
      <c r="L20" s="232">
        <v>82.409090909090907</v>
      </c>
      <c r="M20" s="232">
        <v>82.272727272727266</v>
      </c>
      <c r="N20" s="11">
        <v>82.045454545454547</v>
      </c>
      <c r="O20" s="11">
        <v>75.090909090909093</v>
      </c>
      <c r="P20" s="233">
        <v>79.63636363636364</v>
      </c>
      <c r="Q20" s="233">
        <v>85</v>
      </c>
      <c r="R20" s="233">
        <v>77.428571428571431</v>
      </c>
      <c r="S20" s="11">
        <v>77.25</v>
      </c>
      <c r="T20" s="11">
        <v>85.45</v>
      </c>
      <c r="U20" s="234">
        <v>89.25</v>
      </c>
      <c r="V20" s="234">
        <v>90.55</v>
      </c>
      <c r="W20" s="234">
        <v>84.55</v>
      </c>
      <c r="X20" s="11">
        <v>79.952380952380949</v>
      </c>
      <c r="Y20" s="11">
        <v>80.523809523809518</v>
      </c>
      <c r="Z20" s="11">
        <v>72.666666666666671</v>
      </c>
      <c r="AA20" s="11">
        <v>81.333333333333329</v>
      </c>
      <c r="AB20" s="235">
        <v>82.040322580645167</v>
      </c>
      <c r="AC20" s="232">
        <v>82.590909090909093</v>
      </c>
      <c r="AD20" s="233">
        <v>80.738461538461536</v>
      </c>
      <c r="AE20" s="234">
        <v>88.11666666666666</v>
      </c>
    </row>
    <row r="21" spans="2:31" x14ac:dyDescent="0.25">
      <c r="B21" s="231">
        <v>72</v>
      </c>
      <c r="C21" s="201" t="s">
        <v>254</v>
      </c>
      <c r="D21" s="11">
        <v>85.727272727272734</v>
      </c>
      <c r="E21" s="11">
        <v>83.78947368421052</v>
      </c>
      <c r="F21" s="11">
        <v>85.10526315789474</v>
      </c>
      <c r="G21" s="11">
        <v>82.470588235294116</v>
      </c>
      <c r="H21" s="11">
        <v>84.84615384615384</v>
      </c>
      <c r="I21" s="11">
        <v>95.6875</v>
      </c>
      <c r="J21" s="11">
        <v>83.285714285714292</v>
      </c>
      <c r="K21" s="232">
        <v>86.454545454545453</v>
      </c>
      <c r="L21" s="232">
        <v>82.272727272727266</v>
      </c>
      <c r="M21" s="232">
        <v>78.818181818181813</v>
      </c>
      <c r="N21" s="11">
        <v>80.772727272727266</v>
      </c>
      <c r="O21" s="11">
        <v>81.090909090909093</v>
      </c>
      <c r="P21" s="233">
        <v>81.63636363636364</v>
      </c>
      <c r="Q21" s="233">
        <v>79.590909090909093</v>
      </c>
      <c r="R21" s="233">
        <v>80.857142857142861</v>
      </c>
      <c r="S21" s="11">
        <v>84.25</v>
      </c>
      <c r="T21" s="11">
        <v>84.05</v>
      </c>
      <c r="U21" s="234">
        <v>81.3</v>
      </c>
      <c r="V21" s="234">
        <v>81.7</v>
      </c>
      <c r="W21" s="234">
        <v>83</v>
      </c>
      <c r="X21" s="11">
        <v>75.19047619047619</v>
      </c>
      <c r="Y21" s="11">
        <v>81.19047619047619</v>
      </c>
      <c r="Z21" s="11">
        <v>80.428571428571431</v>
      </c>
      <c r="AA21" s="11">
        <v>76.285714285714292</v>
      </c>
      <c r="AB21" s="235">
        <v>82.290123456790127</v>
      </c>
      <c r="AC21" s="232">
        <v>82.515151515151516</v>
      </c>
      <c r="AD21" s="233">
        <v>80.692307692307693</v>
      </c>
      <c r="AE21" s="234">
        <v>82</v>
      </c>
    </row>
    <row r="22" spans="2:31" x14ac:dyDescent="0.25">
      <c r="B22" s="231">
        <v>81</v>
      </c>
      <c r="C22" s="201" t="s">
        <v>321</v>
      </c>
      <c r="D22" s="11">
        <v>72.090909090909093</v>
      </c>
      <c r="E22" s="11">
        <v>74.227272727272734</v>
      </c>
      <c r="F22" s="11">
        <v>66.681818181818187</v>
      </c>
      <c r="G22" s="11">
        <v>69.954545454545453</v>
      </c>
      <c r="H22" s="11">
        <v>65.909090909090907</v>
      </c>
      <c r="I22" s="11">
        <v>69.954545454545453</v>
      </c>
      <c r="J22" s="11">
        <v>70.909090909090907</v>
      </c>
      <c r="K22" s="232">
        <v>72.36363636363636</v>
      </c>
      <c r="L22" s="232">
        <v>70.590909090909093</v>
      </c>
      <c r="M22" s="232">
        <v>70.954545454545453</v>
      </c>
      <c r="N22" s="11">
        <v>71.227272727272734</v>
      </c>
      <c r="O22" s="11">
        <v>70.86363636363636</v>
      </c>
      <c r="P22" s="233">
        <v>69.272727272727266</v>
      </c>
      <c r="Q22" s="233">
        <v>68.454545454545453</v>
      </c>
      <c r="R22" s="233">
        <v>67.772727272727266</v>
      </c>
      <c r="S22" s="11">
        <v>64.045454545454547</v>
      </c>
      <c r="T22" s="11">
        <v>63.545454545454547</v>
      </c>
      <c r="U22" s="234">
        <v>57.545454545454547</v>
      </c>
      <c r="V22" s="234">
        <v>39.727272727272727</v>
      </c>
      <c r="W22" s="234">
        <v>26.681818181818183</v>
      </c>
      <c r="X22" s="11">
        <v>46.727272727272727</v>
      </c>
      <c r="Y22" s="11">
        <v>66.772727272727266</v>
      </c>
      <c r="Z22" s="11">
        <v>71.13636363636364</v>
      </c>
      <c r="AA22" s="11">
        <v>70.36363636363636</v>
      </c>
      <c r="AB22" s="235">
        <v>64.907196969696969</v>
      </c>
      <c r="AC22" s="232">
        <v>71.303030303030297</v>
      </c>
      <c r="AD22" s="233">
        <v>68.5</v>
      </c>
      <c r="AE22" s="234">
        <v>41.31818181818182</v>
      </c>
    </row>
    <row r="23" spans="2:31" x14ac:dyDescent="0.25">
      <c r="B23" s="231">
        <v>82</v>
      </c>
      <c r="C23" s="201" t="s">
        <v>320</v>
      </c>
      <c r="D23" s="11">
        <v>68.772727272727266</v>
      </c>
      <c r="E23" s="11">
        <v>61.727272727272727</v>
      </c>
      <c r="F23" s="11">
        <v>60.81818181818182</v>
      </c>
      <c r="G23" s="11">
        <v>60.18181818181818</v>
      </c>
      <c r="H23" s="11">
        <v>63.045454545454547</v>
      </c>
      <c r="I23" s="11">
        <v>67.818181818181813</v>
      </c>
      <c r="J23" s="11">
        <v>67.681818181818187</v>
      </c>
      <c r="K23" s="232">
        <v>62.272727272727273</v>
      </c>
      <c r="L23" s="232">
        <v>44.454545454545453</v>
      </c>
      <c r="M23" s="232">
        <v>55.136363636363633</v>
      </c>
      <c r="N23" s="11">
        <v>61.136363636363633</v>
      </c>
      <c r="O23" s="11">
        <v>63.272727272727273</v>
      </c>
      <c r="P23" s="233">
        <v>66.954545454545453</v>
      </c>
      <c r="Q23" s="233">
        <v>65.818181818181813</v>
      </c>
      <c r="R23" s="233">
        <v>66.272727272727266</v>
      </c>
      <c r="S23" s="11">
        <v>64.181818181818187</v>
      </c>
      <c r="T23" s="11">
        <v>66.181818181818187</v>
      </c>
      <c r="U23" s="234">
        <v>62.954545454545453</v>
      </c>
      <c r="V23" s="234">
        <v>37.727272727272727</v>
      </c>
      <c r="W23" s="234">
        <v>30.181818181818183</v>
      </c>
      <c r="X23" s="11">
        <v>52.68181818181818</v>
      </c>
      <c r="Y23" s="11">
        <v>69.681818181818187</v>
      </c>
      <c r="Z23" s="11">
        <v>70.909090909090907</v>
      </c>
      <c r="AA23" s="11">
        <v>69.772727272727266</v>
      </c>
      <c r="AB23" s="235">
        <v>60.81818181818182</v>
      </c>
      <c r="AC23" s="232">
        <v>53.954545454545453</v>
      </c>
      <c r="AD23" s="233">
        <v>66.348484848484844</v>
      </c>
      <c r="AE23" s="234">
        <v>43.621212121212125</v>
      </c>
    </row>
    <row r="24" spans="2:31" x14ac:dyDescent="0.25">
      <c r="B24" s="231">
        <v>91</v>
      </c>
      <c r="C24" s="201" t="s">
        <v>360</v>
      </c>
      <c r="D24" s="11">
        <v>97.590909090909093</v>
      </c>
      <c r="E24" s="11">
        <v>102.86363636363636</v>
      </c>
      <c r="F24" s="11">
        <v>102.5</v>
      </c>
      <c r="G24" s="11">
        <v>102.36363636363636</v>
      </c>
      <c r="H24" s="11">
        <v>105.95454545454545</v>
      </c>
      <c r="I24" s="11">
        <v>107.77272727272727</v>
      </c>
      <c r="J24" s="11">
        <v>101.04545454545455</v>
      </c>
      <c r="K24" s="232">
        <v>61.272727272727273</v>
      </c>
      <c r="L24" s="232">
        <v>67.36363636363636</v>
      </c>
      <c r="M24" s="232">
        <v>82.63636363636364</v>
      </c>
      <c r="N24" s="11">
        <v>82.909090909090907</v>
      </c>
      <c r="O24" s="11">
        <v>82.181818181818187</v>
      </c>
      <c r="P24" s="233">
        <v>83.818181818181813</v>
      </c>
      <c r="Q24" s="233">
        <v>84.954545454545453</v>
      </c>
      <c r="R24" s="233">
        <v>82.090909090909093</v>
      </c>
      <c r="S24" s="11">
        <v>77.818181818181813</v>
      </c>
      <c r="T24" s="11">
        <v>79.545454545454547</v>
      </c>
      <c r="U24" s="234">
        <v>79.36363636363636</v>
      </c>
      <c r="V24" s="234">
        <v>74.045454545454547</v>
      </c>
      <c r="W24" s="234">
        <v>76.409090909090907</v>
      </c>
      <c r="X24" s="11">
        <v>84.86363636363636</v>
      </c>
      <c r="Y24" s="11">
        <v>93.090909090909093</v>
      </c>
      <c r="Z24" s="11">
        <v>94.409090909090907</v>
      </c>
      <c r="AA24" s="11">
        <v>91.727272727272734</v>
      </c>
      <c r="AB24" s="235">
        <v>87.441287878787875</v>
      </c>
      <c r="AC24" s="232">
        <v>70.424242424242422</v>
      </c>
      <c r="AD24" s="233">
        <v>83.621212121212125</v>
      </c>
      <c r="AE24" s="234">
        <v>76.606060606060609</v>
      </c>
    </row>
    <row r="25" spans="2:31" x14ac:dyDescent="0.25">
      <c r="B25" s="231">
        <v>92</v>
      </c>
      <c r="C25" s="201" t="s">
        <v>361</v>
      </c>
      <c r="D25" s="11">
        <v>102.86363636363636</v>
      </c>
      <c r="E25" s="11">
        <v>105.22727272727273</v>
      </c>
      <c r="F25" s="11">
        <v>102.90909090909091</v>
      </c>
      <c r="G25" s="11">
        <v>103.40909090909091</v>
      </c>
      <c r="H25" s="11">
        <v>92.454545454545453</v>
      </c>
      <c r="I25" s="11">
        <v>101.45454545454545</v>
      </c>
      <c r="J25" s="11">
        <v>100.86363636363636</v>
      </c>
      <c r="K25" s="232">
        <v>91.36363636363636</v>
      </c>
      <c r="L25" s="232">
        <v>72.181818181818187</v>
      </c>
      <c r="M25" s="232">
        <v>74.681818181818187</v>
      </c>
      <c r="N25" s="11">
        <v>85.409090909090907</v>
      </c>
      <c r="O25" s="11">
        <v>87.045454545454547</v>
      </c>
      <c r="P25" s="233">
        <v>84.590909090909093</v>
      </c>
      <c r="Q25" s="233">
        <v>83.772727272727266</v>
      </c>
      <c r="R25" s="233">
        <v>83.454545454545453</v>
      </c>
      <c r="S25" s="11">
        <v>81.63636363636364</v>
      </c>
      <c r="T25" s="11">
        <v>75.272727272727266</v>
      </c>
      <c r="U25" s="234">
        <v>57.363636363636367</v>
      </c>
      <c r="V25" s="234">
        <v>49.590909090909093</v>
      </c>
      <c r="W25" s="234">
        <v>52.272727272727273</v>
      </c>
      <c r="X25" s="11">
        <v>72.590909090909093</v>
      </c>
      <c r="Y25" s="11">
        <v>97</v>
      </c>
      <c r="Z25" s="11">
        <v>103.27272727272727</v>
      </c>
      <c r="AA25" s="11">
        <v>104.68181818181819</v>
      </c>
      <c r="AB25" s="235">
        <v>86.056818181818187</v>
      </c>
      <c r="AC25" s="232">
        <v>79.409090909090907</v>
      </c>
      <c r="AD25" s="233">
        <v>83.939393939393938</v>
      </c>
      <c r="AE25" s="234">
        <v>53.075757575757578</v>
      </c>
    </row>
    <row r="26" spans="2:31" x14ac:dyDescent="0.25">
      <c r="B26" s="231">
        <v>101</v>
      </c>
      <c r="C26" s="236" t="s">
        <v>362</v>
      </c>
      <c r="D26" s="11">
        <v>74.090909090909093</v>
      </c>
      <c r="E26" s="11">
        <v>63.454545454545453</v>
      </c>
      <c r="F26" s="11">
        <v>70.181818181818187</v>
      </c>
      <c r="G26" s="11">
        <v>75.666666666666671</v>
      </c>
      <c r="H26" s="11">
        <v>77.904761904761898</v>
      </c>
      <c r="I26" s="11">
        <v>77.63636363636364</v>
      </c>
      <c r="J26" s="11">
        <v>76.772727272727266</v>
      </c>
      <c r="K26" s="232">
        <v>76.772727272727266</v>
      </c>
      <c r="L26" s="232">
        <v>75.772727272727266</v>
      </c>
      <c r="M26" s="232">
        <v>79.909090909090907</v>
      </c>
      <c r="N26" s="11">
        <v>75.090909090909093</v>
      </c>
      <c r="O26" s="11">
        <v>77.454545454545453</v>
      </c>
      <c r="P26" s="233">
        <v>71.772727272727266</v>
      </c>
      <c r="Q26" s="233">
        <v>77.272727272727266</v>
      </c>
      <c r="R26" s="233">
        <v>84.333333333333329</v>
      </c>
      <c r="S26" s="11">
        <v>73.38095238095238</v>
      </c>
      <c r="T26" s="11">
        <v>73.142857142857139</v>
      </c>
      <c r="U26" s="234">
        <v>80.714285714285708</v>
      </c>
      <c r="V26" s="234">
        <v>74.666666666666671</v>
      </c>
      <c r="W26" s="234">
        <v>81.142857142857139</v>
      </c>
      <c r="X26" s="11">
        <v>79.227272727272734</v>
      </c>
      <c r="Y26" s="11">
        <v>69.818181818181813</v>
      </c>
      <c r="Z26" s="11">
        <v>69.86363636363636</v>
      </c>
      <c r="AA26" s="11">
        <v>71.727272727272734</v>
      </c>
      <c r="AB26" s="235">
        <v>75.288461538461533</v>
      </c>
      <c r="AC26" s="232">
        <v>77.484848484848484</v>
      </c>
      <c r="AD26" s="233">
        <v>77.692307692307693</v>
      </c>
      <c r="AE26" s="234">
        <v>78.841269841269835</v>
      </c>
    </row>
    <row r="27" spans="2:31" x14ac:dyDescent="0.25">
      <c r="B27" s="231">
        <v>102</v>
      </c>
      <c r="C27" s="201" t="s">
        <v>363</v>
      </c>
      <c r="D27" s="11">
        <v>79.333333333333329</v>
      </c>
      <c r="E27" s="11">
        <v>84.666666666666671</v>
      </c>
      <c r="F27" s="11">
        <v>78.95</v>
      </c>
      <c r="G27" s="11">
        <v>80.235294117647058</v>
      </c>
      <c r="H27" s="11">
        <v>85.333333333333329</v>
      </c>
      <c r="I27" s="11">
        <v>85.933333333333337</v>
      </c>
      <c r="J27" s="11">
        <v>83</v>
      </c>
      <c r="K27" s="232">
        <v>81.80952380952381</v>
      </c>
      <c r="L27" s="232">
        <v>83.318181818181813</v>
      </c>
      <c r="M27" s="232">
        <v>84.272727272727266</v>
      </c>
      <c r="N27" s="11">
        <v>77.545454545454547</v>
      </c>
      <c r="O27" s="11">
        <v>81.5</v>
      </c>
      <c r="P27" s="233">
        <v>76.409090909090907</v>
      </c>
      <c r="Q27" s="233">
        <v>75.772727272727266</v>
      </c>
      <c r="R27" s="233">
        <v>83.38095238095238</v>
      </c>
      <c r="S27" s="11">
        <v>91.761904761904759</v>
      </c>
      <c r="T27" s="11">
        <v>87</v>
      </c>
      <c r="U27" s="234">
        <v>86.238095238095241</v>
      </c>
      <c r="V27" s="234">
        <v>86.523809523809518</v>
      </c>
      <c r="W27" s="234">
        <v>87.666666666666671</v>
      </c>
      <c r="X27" s="11">
        <v>89.523809523809518</v>
      </c>
      <c r="Y27" s="11">
        <v>89.13636363636364</v>
      </c>
      <c r="Z27" s="11">
        <v>87.272727272727266</v>
      </c>
      <c r="AA27" s="11">
        <v>81.13636363636364</v>
      </c>
      <c r="AB27" s="235">
        <v>83.619631901840492</v>
      </c>
      <c r="AC27" s="232">
        <v>83.15384615384616</v>
      </c>
      <c r="AD27" s="233">
        <v>78.446153846153848</v>
      </c>
      <c r="AE27" s="234">
        <v>86.80952380952381</v>
      </c>
    </row>
    <row r="28" spans="2:31" x14ac:dyDescent="0.25">
      <c r="B28" s="231">
        <v>111</v>
      </c>
      <c r="C28" s="201" t="s">
        <v>253</v>
      </c>
      <c r="D28" s="11">
        <v>72.727272727272734</v>
      </c>
      <c r="E28" s="11">
        <v>75.63636363636364</v>
      </c>
      <c r="F28" s="11">
        <v>79.772727272727266</v>
      </c>
      <c r="G28" s="11">
        <v>67.86363636363636</v>
      </c>
      <c r="H28" s="11">
        <v>64.272727272727266</v>
      </c>
      <c r="I28" s="11">
        <v>69.045454545454547</v>
      </c>
      <c r="J28" s="11">
        <v>65.954545454545453</v>
      </c>
      <c r="K28" s="232">
        <v>71.13636363636364</v>
      </c>
      <c r="L28" s="232">
        <v>80.090909090909093</v>
      </c>
      <c r="M28" s="232">
        <v>75.545454545454547</v>
      </c>
      <c r="N28" s="11">
        <v>79.181818181818187</v>
      </c>
      <c r="O28" s="11">
        <v>79.272727272727266</v>
      </c>
      <c r="P28" s="233">
        <v>76.409090909090907</v>
      </c>
      <c r="Q28" s="233">
        <v>74.681818181818187</v>
      </c>
      <c r="R28" s="233">
        <v>81.523809523809518</v>
      </c>
      <c r="S28" s="11">
        <v>82.523809523809518</v>
      </c>
      <c r="T28" s="11">
        <v>80.285714285714292</v>
      </c>
      <c r="U28" s="234">
        <v>82.476190476190482</v>
      </c>
      <c r="V28" s="234">
        <v>88.285714285714292</v>
      </c>
      <c r="W28" s="234">
        <v>82.904761904761898</v>
      </c>
      <c r="X28" s="11">
        <v>81.36363636363636</v>
      </c>
      <c r="Y28" s="11">
        <v>76.681818181818187</v>
      </c>
      <c r="Z28" s="11">
        <v>74.272727272727266</v>
      </c>
      <c r="AA28" s="11">
        <v>72.181818181818187</v>
      </c>
      <c r="AB28" s="235">
        <v>76.34482758620689</v>
      </c>
      <c r="AC28" s="232">
        <v>75.590909090909093</v>
      </c>
      <c r="AD28" s="233">
        <v>77.476923076923072</v>
      </c>
      <c r="AE28" s="234">
        <v>84.555555555555557</v>
      </c>
    </row>
    <row r="29" spans="2:31" x14ac:dyDescent="0.25">
      <c r="B29" s="231">
        <v>112</v>
      </c>
      <c r="C29" s="201" t="s">
        <v>252</v>
      </c>
      <c r="D29" s="11">
        <v>73.181818181818187</v>
      </c>
      <c r="E29" s="11">
        <v>73.13636363636364</v>
      </c>
      <c r="F29" s="11">
        <v>73.090909090909093</v>
      </c>
      <c r="G29" s="11">
        <v>73.818181818181813</v>
      </c>
      <c r="H29" s="11">
        <v>81.727272727272734</v>
      </c>
      <c r="I29" s="11">
        <v>76.909090909090907</v>
      </c>
      <c r="J29" s="11">
        <v>77.13636363636364</v>
      </c>
      <c r="K29" s="232">
        <v>83.090909090909093</v>
      </c>
      <c r="L29" s="232">
        <v>83.954545454545453</v>
      </c>
      <c r="M29" s="232">
        <v>81.727272727272734</v>
      </c>
      <c r="N29" s="11">
        <v>82.454545454545453</v>
      </c>
      <c r="O29" s="11">
        <v>85.86363636363636</v>
      </c>
      <c r="P29" s="233">
        <v>85.13636363636364</v>
      </c>
      <c r="Q29" s="233">
        <v>80.63636363636364</v>
      </c>
      <c r="R29" s="233">
        <v>80.545454545454547</v>
      </c>
      <c r="S29" s="11">
        <v>80.454545454545453</v>
      </c>
      <c r="T29" s="11">
        <v>78.545454545454547</v>
      </c>
      <c r="U29" s="234">
        <v>78.272727272727266</v>
      </c>
      <c r="V29" s="234">
        <v>79.13636363636364</v>
      </c>
      <c r="W29" s="234">
        <v>84.954545454545453</v>
      </c>
      <c r="X29" s="11">
        <v>81.227272727272734</v>
      </c>
      <c r="Y29" s="11">
        <v>78.227272727272734</v>
      </c>
      <c r="Z29" s="11">
        <v>77.36363636363636</v>
      </c>
      <c r="AA29" s="11">
        <v>75.909090909090907</v>
      </c>
      <c r="AB29" s="235">
        <v>79.4375</v>
      </c>
      <c r="AC29" s="232">
        <v>82.924242424242422</v>
      </c>
      <c r="AD29" s="233">
        <v>82.106060606060609</v>
      </c>
      <c r="AE29" s="234">
        <v>80.787878787878782</v>
      </c>
    </row>
    <row r="30" spans="2:31" x14ac:dyDescent="0.25">
      <c r="B30" s="231">
        <v>121</v>
      </c>
      <c r="C30" s="201" t="s">
        <v>319</v>
      </c>
      <c r="D30" s="11">
        <v>40.727272727272727</v>
      </c>
      <c r="E30" s="11">
        <v>53.666666666666664</v>
      </c>
      <c r="F30" s="11">
        <v>58.363636363636367</v>
      </c>
      <c r="G30" s="11">
        <v>59.090909090909093</v>
      </c>
      <c r="H30" s="11">
        <v>54.68181818181818</v>
      </c>
      <c r="I30" s="11">
        <v>60.136363636363633</v>
      </c>
      <c r="J30" s="11">
        <v>65.545454545454547</v>
      </c>
      <c r="K30" s="232">
        <v>59.136363636363633</v>
      </c>
      <c r="L30" s="232">
        <v>51.409090909090907</v>
      </c>
      <c r="M30" s="232">
        <v>42.363636363636367</v>
      </c>
      <c r="N30" s="11">
        <v>34.454545454545453</v>
      </c>
      <c r="O30" s="11">
        <v>33.590909090909093</v>
      </c>
      <c r="P30" s="233">
        <v>33.545454545454547</v>
      </c>
      <c r="Q30" s="233">
        <v>29.09090909090909</v>
      </c>
      <c r="R30" s="233">
        <v>34.545454545454547</v>
      </c>
      <c r="S30" s="11">
        <v>33.409090909090907</v>
      </c>
      <c r="T30" s="11">
        <v>34.090909090909093</v>
      </c>
      <c r="U30" s="234">
        <v>37</v>
      </c>
      <c r="V30" s="234">
        <v>34.636363636363633</v>
      </c>
      <c r="W30" s="234">
        <v>38.18181818181818</v>
      </c>
      <c r="X30" s="11">
        <v>38.772727272727273</v>
      </c>
      <c r="Y30" s="11">
        <v>37.545454545454547</v>
      </c>
      <c r="Z30" s="11">
        <v>41.772727272727273</v>
      </c>
      <c r="AA30" s="11">
        <v>43</v>
      </c>
      <c r="AB30" s="235">
        <v>43.679316888045541</v>
      </c>
      <c r="AC30" s="232">
        <v>50.969696969696969</v>
      </c>
      <c r="AD30" s="233">
        <v>32.393939393939391</v>
      </c>
      <c r="AE30" s="234">
        <v>36.606060606060609</v>
      </c>
    </row>
    <row r="31" spans="2:31" x14ac:dyDescent="0.25">
      <c r="B31" s="231">
        <v>122</v>
      </c>
      <c r="C31" s="201" t="s">
        <v>318</v>
      </c>
      <c r="D31" s="11">
        <v>51.31818181818182</v>
      </c>
      <c r="E31" s="11">
        <v>50.285714285714285</v>
      </c>
      <c r="F31" s="11">
        <v>52.68181818181818</v>
      </c>
      <c r="G31" s="11">
        <v>61.31818181818182</v>
      </c>
      <c r="H31" s="11">
        <v>61.727272727272727</v>
      </c>
      <c r="I31" s="11">
        <v>61.31818181818182</v>
      </c>
      <c r="J31" s="11">
        <v>61.454545454545453</v>
      </c>
      <c r="K31" s="232">
        <v>58.636363636363633</v>
      </c>
      <c r="L31" s="232">
        <v>55.136363636363633</v>
      </c>
      <c r="M31" s="232">
        <v>46.909090909090907</v>
      </c>
      <c r="N31" s="11">
        <v>41</v>
      </c>
      <c r="O31" s="11">
        <v>42.68181818181818</v>
      </c>
      <c r="P31" s="233">
        <v>42.090909090909093</v>
      </c>
      <c r="Q31" s="233">
        <v>40.090909090909093</v>
      </c>
      <c r="R31" s="233">
        <v>37.31818181818182</v>
      </c>
      <c r="S31" s="11">
        <v>32.727272727272727</v>
      </c>
      <c r="T31" s="11">
        <v>32.636363636363633</v>
      </c>
      <c r="U31" s="234">
        <v>38.31818181818182</v>
      </c>
      <c r="V31" s="234">
        <v>39.68181818181818</v>
      </c>
      <c r="W31" s="234">
        <v>39.545454545454547</v>
      </c>
      <c r="X31" s="11">
        <v>42.363636363636367</v>
      </c>
      <c r="Y31" s="11">
        <v>43.772727272727273</v>
      </c>
      <c r="Z31" s="11">
        <v>39.772727272727273</v>
      </c>
      <c r="AA31" s="11">
        <v>50.31818181818182</v>
      </c>
      <c r="AB31" s="235">
        <v>46.789373814041745</v>
      </c>
      <c r="AC31" s="232">
        <v>53.560606060606062</v>
      </c>
      <c r="AD31" s="233">
        <v>39.833333333333336</v>
      </c>
      <c r="AE31" s="234">
        <v>39.18181818181818</v>
      </c>
    </row>
    <row r="32" spans="2:31" x14ac:dyDescent="0.25">
      <c r="B32" s="231">
        <v>131</v>
      </c>
      <c r="C32" s="201" t="s">
        <v>317</v>
      </c>
      <c r="D32" s="11">
        <v>61.409090909090907</v>
      </c>
      <c r="E32" s="11">
        <v>62.454545454545453</v>
      </c>
      <c r="F32" s="11">
        <v>65.36363636363636</v>
      </c>
      <c r="G32" s="11">
        <v>70.590909090909093</v>
      </c>
      <c r="H32" s="11">
        <v>71.090909090909093</v>
      </c>
      <c r="I32" s="11">
        <v>73</v>
      </c>
      <c r="J32" s="11">
        <v>68.090909090909093</v>
      </c>
      <c r="K32" s="232">
        <v>59</v>
      </c>
      <c r="L32" s="232">
        <v>44.545454545454547</v>
      </c>
      <c r="M32" s="232">
        <v>46.772727272727273</v>
      </c>
      <c r="N32" s="11">
        <v>48.545454545454547</v>
      </c>
      <c r="O32" s="11">
        <v>46.863636363636367</v>
      </c>
      <c r="P32" s="233">
        <v>44.045454545454547</v>
      </c>
      <c r="Q32" s="233">
        <v>44.18181818181818</v>
      </c>
      <c r="R32" s="233">
        <v>40.409090909090907</v>
      </c>
      <c r="S32" s="11">
        <v>36.136363636363633</v>
      </c>
      <c r="T32" s="11">
        <v>33.590909090909093</v>
      </c>
      <c r="U32" s="234">
        <v>31.90909090909091</v>
      </c>
      <c r="V32" s="234">
        <v>23.681818181818183</v>
      </c>
      <c r="W32" s="234">
        <v>25</v>
      </c>
      <c r="X32" s="11">
        <v>36.363636363636367</v>
      </c>
      <c r="Y32" s="11">
        <v>51.727272727272727</v>
      </c>
      <c r="Z32" s="11">
        <v>55.454545454545453</v>
      </c>
      <c r="AA32" s="11">
        <v>55.909090909090907</v>
      </c>
      <c r="AB32" s="235">
        <v>49.839015151515149</v>
      </c>
      <c r="AC32" s="232">
        <v>50.106060606060609</v>
      </c>
      <c r="AD32" s="233">
        <v>42.878787878787875</v>
      </c>
      <c r="AE32" s="234">
        <v>26.863636363636363</v>
      </c>
    </row>
    <row r="33" spans="2:31" x14ac:dyDescent="0.25">
      <c r="B33" s="231">
        <v>132</v>
      </c>
      <c r="C33" s="201" t="s">
        <v>316</v>
      </c>
      <c r="D33" s="11">
        <v>64.13636363636364</v>
      </c>
      <c r="E33" s="11">
        <v>63.227272727272727</v>
      </c>
      <c r="F33" s="11">
        <v>68.954545454545453</v>
      </c>
      <c r="G33" s="11">
        <v>70</v>
      </c>
      <c r="H33" s="11">
        <v>70.545454545454547</v>
      </c>
      <c r="I33" s="11">
        <v>69.772727272727266</v>
      </c>
      <c r="J33" s="11">
        <v>67.409090909090907</v>
      </c>
      <c r="K33" s="232">
        <v>53.227272727272727</v>
      </c>
      <c r="L33" s="232">
        <v>32.18181818181818</v>
      </c>
      <c r="M33" s="232">
        <v>31.545454545454547</v>
      </c>
      <c r="N33" s="11">
        <v>38.772727272727273</v>
      </c>
      <c r="O33" s="11">
        <v>41.5</v>
      </c>
      <c r="P33" s="233">
        <v>39.090909090909093</v>
      </c>
      <c r="Q33" s="233">
        <v>38.363636363636367</v>
      </c>
      <c r="R33" s="233">
        <v>36.772727272727273</v>
      </c>
      <c r="S33" s="11">
        <v>36.045454545454547</v>
      </c>
      <c r="T33" s="11">
        <v>28.59090909090909</v>
      </c>
      <c r="U33" s="234">
        <v>16.5</v>
      </c>
      <c r="V33" s="234">
        <v>14.136363636363637</v>
      </c>
      <c r="W33" s="234">
        <v>19.636363636363637</v>
      </c>
      <c r="X33" s="11">
        <v>35.81818181818182</v>
      </c>
      <c r="Y33" s="11">
        <v>53.18181818181818</v>
      </c>
      <c r="Z33" s="11">
        <v>56.136363636363633</v>
      </c>
      <c r="AA33" s="11">
        <v>60</v>
      </c>
      <c r="AB33" s="235">
        <v>46.064393939393938</v>
      </c>
      <c r="AC33" s="232">
        <v>38.984848484848484</v>
      </c>
      <c r="AD33" s="233">
        <v>38.075757575757578</v>
      </c>
      <c r="AE33" s="234">
        <v>16.757575757575758</v>
      </c>
    </row>
    <row r="34" spans="2:31" x14ac:dyDescent="0.25">
      <c r="B34" s="231">
        <v>161</v>
      </c>
      <c r="C34" s="201" t="s">
        <v>251</v>
      </c>
      <c r="D34" s="11">
        <v>63.863636363636367</v>
      </c>
      <c r="E34" s="11">
        <v>65.409090909090907</v>
      </c>
      <c r="F34" s="11">
        <v>66.545454545454547</v>
      </c>
      <c r="G34" s="11">
        <v>70.5</v>
      </c>
      <c r="H34" s="11">
        <v>75</v>
      </c>
      <c r="I34" s="11">
        <v>70.772727272727266</v>
      </c>
      <c r="J34" s="11">
        <v>71.681818181818187</v>
      </c>
      <c r="K34" s="232">
        <v>77.181818181818187</v>
      </c>
      <c r="L34" s="232">
        <v>74.590909090909093</v>
      </c>
      <c r="M34" s="232">
        <v>74.318181818181813</v>
      </c>
      <c r="N34" s="11">
        <v>75.545454545454547</v>
      </c>
      <c r="O34" s="11">
        <v>70.954545454545453</v>
      </c>
      <c r="P34" s="233">
        <v>72.13636363636364</v>
      </c>
      <c r="Q34" s="233">
        <v>73.409090909090907</v>
      </c>
      <c r="R34" s="233">
        <v>73.545454545454547</v>
      </c>
      <c r="S34" s="11">
        <v>70.409090909090907</v>
      </c>
      <c r="T34" s="11">
        <v>74.409090909090907</v>
      </c>
      <c r="U34" s="234">
        <v>77.227272727272734</v>
      </c>
      <c r="V34" s="234">
        <v>79.63636363636364</v>
      </c>
      <c r="W34" s="234">
        <v>78.090909090909093</v>
      </c>
      <c r="X34" s="11">
        <v>71.045454545454547</v>
      </c>
      <c r="Y34" s="11">
        <v>67.545454545454547</v>
      </c>
      <c r="Z34" s="11">
        <v>64.772727272727266</v>
      </c>
      <c r="AA34" s="11">
        <v>69.227272727272734</v>
      </c>
      <c r="AB34" s="235">
        <v>71.992424242424249</v>
      </c>
      <c r="AC34" s="232">
        <v>75.36363636363636</v>
      </c>
      <c r="AD34" s="233">
        <v>73.030303030303031</v>
      </c>
      <c r="AE34" s="234">
        <v>78.318181818181813</v>
      </c>
    </row>
    <row r="35" spans="2:31" x14ac:dyDescent="0.25">
      <c r="B35" s="231">
        <v>162</v>
      </c>
      <c r="C35" s="201" t="s">
        <v>250</v>
      </c>
      <c r="D35" s="11">
        <v>69.272727272727266</v>
      </c>
      <c r="E35" s="11">
        <v>63.954545454545453</v>
      </c>
      <c r="F35" s="11">
        <v>60.363636363636367</v>
      </c>
      <c r="G35" s="11">
        <v>57.954545454545453</v>
      </c>
      <c r="H35" s="11">
        <v>63.636363636363633</v>
      </c>
      <c r="I35" s="11">
        <v>66.090909090909093</v>
      </c>
      <c r="J35" s="11">
        <v>61.727272727272727</v>
      </c>
      <c r="K35" s="232">
        <v>68.954545454545453</v>
      </c>
      <c r="L35" s="232">
        <v>77.5</v>
      </c>
      <c r="M35" s="232">
        <v>72.13636363636364</v>
      </c>
      <c r="N35" s="11">
        <v>69.36363636363636</v>
      </c>
      <c r="O35" s="11">
        <v>71.36363636363636</v>
      </c>
      <c r="P35" s="233">
        <v>70.409090909090907</v>
      </c>
      <c r="Q35" s="233">
        <v>72.454545454545453</v>
      </c>
      <c r="R35" s="233">
        <v>73.181818181818187</v>
      </c>
      <c r="S35" s="11">
        <v>74.954545454545453</v>
      </c>
      <c r="T35" s="11">
        <v>69.727272727272734</v>
      </c>
      <c r="U35" s="234">
        <v>67.409090909090907</v>
      </c>
      <c r="V35" s="234">
        <v>72.36363636363636</v>
      </c>
      <c r="W35" s="234">
        <v>76.590909090909093</v>
      </c>
      <c r="X35" s="11">
        <v>73.818181818181813</v>
      </c>
      <c r="Y35" s="11">
        <v>65.681818181818187</v>
      </c>
      <c r="Z35" s="11">
        <v>66.63636363636364</v>
      </c>
      <c r="AA35" s="11">
        <v>65.5</v>
      </c>
      <c r="AB35" s="235">
        <v>68.793560606060609</v>
      </c>
      <c r="AC35" s="232">
        <v>72.86363636363636</v>
      </c>
      <c r="AD35" s="233">
        <v>72.015151515151516</v>
      </c>
      <c r="AE35" s="234">
        <v>72.121212121212125</v>
      </c>
    </row>
    <row r="36" spans="2:31" x14ac:dyDescent="0.25">
      <c r="B36" s="231">
        <v>171</v>
      </c>
      <c r="C36" s="201" t="s">
        <v>249</v>
      </c>
      <c r="D36" s="11">
        <v>57.18181818181818</v>
      </c>
      <c r="E36" s="11">
        <v>66.909090909090907</v>
      </c>
      <c r="F36" s="11">
        <v>69.818181818181813</v>
      </c>
      <c r="G36" s="11">
        <v>70.727272727272734</v>
      </c>
      <c r="H36" s="11">
        <v>70.454545454545453</v>
      </c>
      <c r="I36" s="11">
        <v>72.772727272727266</v>
      </c>
      <c r="J36" s="11">
        <v>69.409090909090907</v>
      </c>
      <c r="K36" s="232">
        <v>49.272727272727273</v>
      </c>
      <c r="L36" s="232">
        <v>45.909090909090907</v>
      </c>
      <c r="M36" s="232">
        <v>46.545454545454547</v>
      </c>
      <c r="N36" s="11">
        <v>42.18181818181818</v>
      </c>
      <c r="O36" s="11">
        <v>53.454545454545453</v>
      </c>
      <c r="P36" s="233">
        <v>53.363636363636367</v>
      </c>
      <c r="Q36" s="233">
        <v>52.727272727272727</v>
      </c>
      <c r="R36" s="233">
        <v>47.5</v>
      </c>
      <c r="S36" s="11">
        <v>38.272727272727273</v>
      </c>
      <c r="T36" s="11">
        <v>33.5</v>
      </c>
      <c r="U36" s="234">
        <v>29.045454545454547</v>
      </c>
      <c r="V36" s="234">
        <v>22.40909090909091</v>
      </c>
      <c r="W36" s="234">
        <v>23.181818181818183</v>
      </c>
      <c r="X36" s="11">
        <v>35.5</v>
      </c>
      <c r="Y36" s="11">
        <v>53.909090909090907</v>
      </c>
      <c r="Z36" s="11">
        <v>61.227272727272727</v>
      </c>
      <c r="AA36" s="11">
        <v>60.590909090909093</v>
      </c>
      <c r="AB36" s="235">
        <v>51.077651515151516</v>
      </c>
      <c r="AC36" s="232">
        <v>47.242424242424242</v>
      </c>
      <c r="AD36" s="233">
        <v>51.196969696969695</v>
      </c>
      <c r="AE36" s="234">
        <v>24.878787878787879</v>
      </c>
    </row>
    <row r="37" spans="2:31" x14ac:dyDescent="0.25">
      <c r="B37" s="231">
        <v>172</v>
      </c>
      <c r="C37" s="201" t="s">
        <v>248</v>
      </c>
      <c r="D37" s="11">
        <v>71.36363636363636</v>
      </c>
      <c r="E37" s="11">
        <v>74.409090909090907</v>
      </c>
      <c r="F37" s="11">
        <v>76.272727272727266</v>
      </c>
      <c r="G37" s="11">
        <v>76.5</v>
      </c>
      <c r="H37" s="11">
        <v>78.272727272727266</v>
      </c>
      <c r="I37" s="11">
        <v>76.954545454545453</v>
      </c>
      <c r="J37" s="11">
        <v>77.545454545454547</v>
      </c>
      <c r="K37" s="232">
        <v>54</v>
      </c>
      <c r="L37" s="232">
        <v>32.454545454545453</v>
      </c>
      <c r="M37" s="232">
        <v>32.090909090909093</v>
      </c>
      <c r="N37" s="11">
        <v>41</v>
      </c>
      <c r="O37" s="11">
        <v>43.18181818181818</v>
      </c>
      <c r="P37" s="233">
        <v>40.909090909090907</v>
      </c>
      <c r="Q37" s="233">
        <v>40</v>
      </c>
      <c r="R37" s="233">
        <v>38.909090909090907</v>
      </c>
      <c r="S37" s="11">
        <v>40.909090909090907</v>
      </c>
      <c r="T37" s="11">
        <v>45.136363636363633</v>
      </c>
      <c r="U37" s="234">
        <v>50.090909090909093</v>
      </c>
      <c r="V37" s="234">
        <v>52.772727272727273</v>
      </c>
      <c r="W37" s="234">
        <v>56.545454545454547</v>
      </c>
      <c r="X37" s="11">
        <v>60.909090909090907</v>
      </c>
      <c r="Y37" s="11">
        <v>63.772727272727273</v>
      </c>
      <c r="Z37" s="11">
        <v>63.31818181818182</v>
      </c>
      <c r="AA37" s="11">
        <v>66.454545454545453</v>
      </c>
      <c r="AB37" s="235">
        <v>56.407196969696969</v>
      </c>
      <c r="AC37" s="232">
        <v>39.515151515151516</v>
      </c>
      <c r="AD37" s="233">
        <v>39.939393939393938</v>
      </c>
      <c r="AE37" s="234">
        <v>53.136363636363633</v>
      </c>
    </row>
    <row r="38" spans="2:31" x14ac:dyDescent="0.25">
      <c r="B38" s="231">
        <v>181</v>
      </c>
      <c r="C38" s="201" t="s">
        <v>315</v>
      </c>
      <c r="D38" s="11">
        <v>61</v>
      </c>
      <c r="E38" s="11">
        <v>60.5</v>
      </c>
      <c r="F38" s="11">
        <v>57.5</v>
      </c>
      <c r="G38" s="11">
        <v>59.18181818181818</v>
      </c>
      <c r="H38" s="11">
        <v>59.090909090909093</v>
      </c>
      <c r="I38" s="11">
        <v>55.772727272727273</v>
      </c>
      <c r="J38" s="11">
        <v>68.727272727272734</v>
      </c>
      <c r="K38" s="232">
        <v>71.681818181818187</v>
      </c>
      <c r="L38" s="232">
        <v>68.5</v>
      </c>
      <c r="M38" s="232">
        <v>58.090909090909093</v>
      </c>
      <c r="N38" s="11">
        <v>54.772727272727273</v>
      </c>
      <c r="O38" s="11">
        <v>52.227272727272727</v>
      </c>
      <c r="P38" s="233">
        <v>55.454545454545453</v>
      </c>
      <c r="Q38" s="233">
        <v>55.272727272727273</v>
      </c>
      <c r="R38" s="233">
        <v>53.909090909090907</v>
      </c>
      <c r="S38" s="11">
        <v>51.363636363636367</v>
      </c>
      <c r="T38" s="11">
        <v>50.81818181818182</v>
      </c>
      <c r="U38" s="234">
        <v>52.636363636363633</v>
      </c>
      <c r="V38" s="234">
        <v>53.5</v>
      </c>
      <c r="W38" s="234">
        <v>55.409090909090907</v>
      </c>
      <c r="X38" s="11">
        <v>56.954545454545453</v>
      </c>
      <c r="Y38" s="11">
        <v>57.636363636363633</v>
      </c>
      <c r="Z38" s="11">
        <v>60.045454545454547</v>
      </c>
      <c r="AA38" s="11">
        <v>59.090909090909093</v>
      </c>
      <c r="AB38" s="235">
        <v>57.88068181818182</v>
      </c>
      <c r="AC38" s="232">
        <v>66.090909090909093</v>
      </c>
      <c r="AD38" s="233">
        <v>54.878787878787875</v>
      </c>
      <c r="AE38" s="234">
        <v>53.848484848484851</v>
      </c>
    </row>
    <row r="39" spans="2:31" x14ac:dyDescent="0.25">
      <c r="B39" s="231">
        <v>182</v>
      </c>
      <c r="C39" s="201" t="s">
        <v>314</v>
      </c>
      <c r="D39" s="11">
        <v>72.409090909090907</v>
      </c>
      <c r="E39" s="11">
        <v>73.318181818181813</v>
      </c>
      <c r="F39" s="11">
        <v>75.772727272727266</v>
      </c>
      <c r="G39" s="11">
        <v>72.090909090909093</v>
      </c>
      <c r="H39" s="11">
        <v>71.409090909090907</v>
      </c>
      <c r="I39" s="11">
        <v>74.545454545454547</v>
      </c>
      <c r="J39" s="11">
        <v>77.454545454545453</v>
      </c>
      <c r="K39" s="232">
        <v>68.454545454545453</v>
      </c>
      <c r="L39" s="232">
        <v>67.181818181818187</v>
      </c>
      <c r="M39" s="232">
        <v>67.13636363636364</v>
      </c>
      <c r="N39" s="11">
        <v>68.090909090909093</v>
      </c>
      <c r="O39" s="11">
        <v>66.909090909090907</v>
      </c>
      <c r="P39" s="233">
        <v>64.818181818181813</v>
      </c>
      <c r="Q39" s="233">
        <v>66.590909090909093</v>
      </c>
      <c r="R39" s="233">
        <v>65.772727272727266</v>
      </c>
      <c r="S39" s="11">
        <v>64.090909090909093</v>
      </c>
      <c r="T39" s="11">
        <v>66.727272727272734</v>
      </c>
      <c r="U39" s="234">
        <v>66.045454545454547</v>
      </c>
      <c r="V39" s="234">
        <v>64</v>
      </c>
      <c r="W39" s="234">
        <v>64.954545454545453</v>
      </c>
      <c r="X39" s="11">
        <v>68.63636363636364</v>
      </c>
      <c r="Y39" s="11">
        <v>71.545454545454547</v>
      </c>
      <c r="Z39" s="11">
        <v>72.63636363636364</v>
      </c>
      <c r="AA39" s="11">
        <v>72.818181818181813</v>
      </c>
      <c r="AB39" s="235">
        <v>69.308712121212125</v>
      </c>
      <c r="AC39" s="232">
        <v>67.590909090909093</v>
      </c>
      <c r="AD39" s="233">
        <v>65.727272727272734</v>
      </c>
      <c r="AE39" s="234">
        <v>65</v>
      </c>
    </row>
    <row r="40" spans="2:31" x14ac:dyDescent="0.25">
      <c r="B40" s="231">
        <v>191</v>
      </c>
      <c r="C40" s="201" t="s">
        <v>364</v>
      </c>
      <c r="D40" s="11">
        <v>59.863636363636367</v>
      </c>
      <c r="E40" s="11">
        <v>63.136363636363633</v>
      </c>
      <c r="F40" s="11">
        <v>63.409090909090907</v>
      </c>
      <c r="G40" s="11">
        <v>65.681818181818187</v>
      </c>
      <c r="H40" s="11">
        <v>64</v>
      </c>
      <c r="I40" s="11">
        <v>65.454545454545453</v>
      </c>
      <c r="J40" s="11">
        <v>59.727272727272727</v>
      </c>
      <c r="K40" s="232">
        <v>27.454545454545453</v>
      </c>
      <c r="L40" s="232">
        <v>21.59090909090909</v>
      </c>
      <c r="M40" s="232">
        <v>23.863636363636363</v>
      </c>
      <c r="N40" s="11">
        <v>24.772727272727273</v>
      </c>
      <c r="O40" s="11">
        <v>22.954545454545453</v>
      </c>
      <c r="P40" s="233">
        <v>22.40909090909091</v>
      </c>
      <c r="Q40" s="233">
        <v>24.90909090909091</v>
      </c>
      <c r="R40" s="233">
        <v>22.136363636363637</v>
      </c>
      <c r="S40" s="11">
        <v>20.90909090909091</v>
      </c>
      <c r="T40" s="11">
        <v>23</v>
      </c>
      <c r="U40" s="234">
        <v>25.863636363636363</v>
      </c>
      <c r="V40" s="234">
        <v>28.727272727272727</v>
      </c>
      <c r="W40" s="234">
        <v>37.909090909090907</v>
      </c>
      <c r="X40" s="11">
        <v>44.727272727272727</v>
      </c>
      <c r="Y40" s="11">
        <v>51.81818181818182</v>
      </c>
      <c r="Z40" s="11">
        <v>54.409090909090907</v>
      </c>
      <c r="AA40" s="11">
        <v>56.31818181818182</v>
      </c>
      <c r="AB40" s="235">
        <v>40.626893939393938</v>
      </c>
      <c r="AC40" s="232">
        <v>24.303030303030305</v>
      </c>
      <c r="AD40" s="233">
        <v>23.151515151515152</v>
      </c>
      <c r="AE40" s="234">
        <v>30.833333333333332</v>
      </c>
    </row>
    <row r="41" spans="2:31" x14ac:dyDescent="0.25">
      <c r="B41" s="231">
        <v>192</v>
      </c>
      <c r="C41" s="201" t="s">
        <v>365</v>
      </c>
      <c r="D41" s="11">
        <v>60.863636363636367</v>
      </c>
      <c r="E41" s="11">
        <v>63.045454545454547</v>
      </c>
      <c r="F41" s="11">
        <v>64.772727272727266</v>
      </c>
      <c r="G41" s="11">
        <v>65.318181818181813</v>
      </c>
      <c r="H41" s="11">
        <v>62.590909090909093</v>
      </c>
      <c r="I41" s="11">
        <v>59.363636363636367</v>
      </c>
      <c r="J41" s="11">
        <v>62.136363636363633</v>
      </c>
      <c r="K41" s="232">
        <v>51.363636363636367</v>
      </c>
      <c r="L41" s="232">
        <v>41.5</v>
      </c>
      <c r="M41" s="232">
        <v>43.045454545454547</v>
      </c>
      <c r="N41" s="11">
        <v>42.272727272727273</v>
      </c>
      <c r="O41" s="11">
        <v>39.5</v>
      </c>
      <c r="P41" s="233">
        <v>38.5</v>
      </c>
      <c r="Q41" s="233">
        <v>38.727272727272727</v>
      </c>
      <c r="R41" s="233">
        <v>36.454545454545453</v>
      </c>
      <c r="S41" s="11">
        <v>36.727272727272727</v>
      </c>
      <c r="T41" s="11">
        <v>37.045454545454547</v>
      </c>
      <c r="U41" s="234">
        <v>34.68181818181818</v>
      </c>
      <c r="V41" s="234">
        <v>26.681818181818183</v>
      </c>
      <c r="W41" s="234">
        <v>33.590909090909093</v>
      </c>
      <c r="X41" s="11">
        <v>45.81818181818182</v>
      </c>
      <c r="Y41" s="11">
        <v>55.545454545454547</v>
      </c>
      <c r="Z41" s="11">
        <v>57.68181818181818</v>
      </c>
      <c r="AA41" s="11">
        <v>58.68181818181818</v>
      </c>
      <c r="AB41" s="235">
        <v>48.162878787878789</v>
      </c>
      <c r="AC41" s="232">
        <v>45.303030303030305</v>
      </c>
      <c r="AD41" s="233">
        <v>37.893939393939391</v>
      </c>
      <c r="AE41" s="234">
        <v>31.651515151515152</v>
      </c>
    </row>
    <row r="42" spans="2:31" x14ac:dyDescent="0.25">
      <c r="B42" s="231">
        <v>201</v>
      </c>
      <c r="C42" s="201" t="s">
        <v>366</v>
      </c>
      <c r="D42" s="11">
        <v>85.909090909090907</v>
      </c>
      <c r="E42" s="11">
        <v>86.818181818181813</v>
      </c>
      <c r="F42" s="11">
        <v>86.681818181818187</v>
      </c>
      <c r="G42" s="11">
        <v>84.818181818181813</v>
      </c>
      <c r="H42" s="11">
        <v>86.5</v>
      </c>
      <c r="I42" s="11">
        <v>83.954545454545453</v>
      </c>
      <c r="J42" s="11">
        <v>83.227272727272734</v>
      </c>
      <c r="K42" s="232">
        <v>62.31818181818182</v>
      </c>
      <c r="L42" s="232">
        <v>65.772727272727266</v>
      </c>
      <c r="M42" s="232">
        <v>74.681818181818187</v>
      </c>
      <c r="N42" s="11">
        <v>72.36363636363636</v>
      </c>
      <c r="O42" s="11">
        <v>73.772727272727266</v>
      </c>
      <c r="P42" s="233">
        <v>74.590909090909093</v>
      </c>
      <c r="Q42" s="233">
        <v>75.318181818181813</v>
      </c>
      <c r="R42" s="233">
        <v>70.590909090909093</v>
      </c>
      <c r="S42" s="11">
        <v>71.36363636363636</v>
      </c>
      <c r="T42" s="11">
        <v>75.227272727272734</v>
      </c>
      <c r="U42" s="234">
        <v>76</v>
      </c>
      <c r="V42" s="234">
        <v>71.545454545454547</v>
      </c>
      <c r="W42" s="234">
        <v>71.36363636363636</v>
      </c>
      <c r="X42" s="11">
        <v>78.181818181818187</v>
      </c>
      <c r="Y42" s="11">
        <v>81.227272727272734</v>
      </c>
      <c r="Z42" s="11">
        <v>82.772727272727266</v>
      </c>
      <c r="AA42" s="11">
        <v>85.13636363636364</v>
      </c>
      <c r="AB42" s="235">
        <v>77.505681818181813</v>
      </c>
      <c r="AC42" s="232">
        <v>67.590909090909093</v>
      </c>
      <c r="AD42" s="233">
        <v>73.5</v>
      </c>
      <c r="AE42" s="234">
        <v>72.969696969696969</v>
      </c>
    </row>
    <row r="43" spans="2:31" x14ac:dyDescent="0.25">
      <c r="B43" s="231">
        <v>202</v>
      </c>
      <c r="C43" s="201" t="s">
        <v>367</v>
      </c>
      <c r="D43" s="11">
        <v>90.227272727272734</v>
      </c>
      <c r="E43" s="11">
        <v>92.590909090909093</v>
      </c>
      <c r="F43" s="11">
        <v>92.681818181818187</v>
      </c>
      <c r="G43" s="11">
        <v>91.045454545454547</v>
      </c>
      <c r="H43" s="11">
        <v>89.818181818181813</v>
      </c>
      <c r="I43" s="11">
        <v>89.318181818181813</v>
      </c>
      <c r="J43" s="11">
        <v>88.454545454545453</v>
      </c>
      <c r="K43" s="232">
        <v>84.545454545454547</v>
      </c>
      <c r="L43" s="232">
        <v>83.13636363636364</v>
      </c>
      <c r="M43" s="232">
        <v>82.86363636363636</v>
      </c>
      <c r="N43" s="11">
        <v>83.181818181818187</v>
      </c>
      <c r="O43" s="11">
        <v>82.090909090909093</v>
      </c>
      <c r="P43" s="233">
        <v>79.590909090909093</v>
      </c>
      <c r="Q43" s="233">
        <v>78.454545454545453</v>
      </c>
      <c r="R43" s="233">
        <v>76.090909090909093</v>
      </c>
      <c r="S43" s="11">
        <v>71.181818181818187</v>
      </c>
      <c r="T43" s="11">
        <v>70.909090909090907</v>
      </c>
      <c r="U43" s="234">
        <v>70.86363636363636</v>
      </c>
      <c r="V43" s="234">
        <v>68</v>
      </c>
      <c r="W43" s="234">
        <v>65.454545454545453</v>
      </c>
      <c r="X43" s="11">
        <v>69.454545454545453</v>
      </c>
      <c r="Y43" s="11">
        <v>80.045454545454547</v>
      </c>
      <c r="Z43" s="11">
        <v>84.409090909090907</v>
      </c>
      <c r="AA43" s="11">
        <v>88.36363636363636</v>
      </c>
      <c r="AB43" s="235">
        <v>81.365530303030297</v>
      </c>
      <c r="AC43" s="232">
        <v>83.515151515151516</v>
      </c>
      <c r="AD43" s="233">
        <v>78.045454545454547</v>
      </c>
      <c r="AE43" s="234">
        <v>68.106060606060609</v>
      </c>
    </row>
    <row r="44" spans="2:31" x14ac:dyDescent="0.25">
      <c r="B44" s="231">
        <v>211</v>
      </c>
      <c r="C44" s="201" t="s">
        <v>247</v>
      </c>
      <c r="D44" s="11">
        <v>73.909090909090907</v>
      </c>
      <c r="E44" s="11">
        <v>76.5</v>
      </c>
      <c r="F44" s="11">
        <v>76.318181818181813</v>
      </c>
      <c r="G44" s="11">
        <v>76.318181818181813</v>
      </c>
      <c r="H44" s="11">
        <v>75.818181818181813</v>
      </c>
      <c r="I44" s="11">
        <v>75.727272727272734</v>
      </c>
      <c r="J44" s="11">
        <v>61.409090909090907</v>
      </c>
      <c r="K44" s="232">
        <v>28.727272727272727</v>
      </c>
      <c r="L44" s="232">
        <v>23.5</v>
      </c>
      <c r="M44" s="232">
        <v>26.272727272727273</v>
      </c>
      <c r="N44" s="11">
        <v>28.272727272727273</v>
      </c>
      <c r="O44" s="11">
        <v>29.90909090909091</v>
      </c>
      <c r="P44" s="233">
        <v>30.454545454545453</v>
      </c>
      <c r="Q44" s="233">
        <v>33.090909090909093</v>
      </c>
      <c r="R44" s="233">
        <v>36.772727272727273</v>
      </c>
      <c r="S44" s="11">
        <v>44.909090909090907</v>
      </c>
      <c r="T44" s="11">
        <v>53.727272727272727</v>
      </c>
      <c r="U44" s="234">
        <v>51.954545454545453</v>
      </c>
      <c r="V44" s="234">
        <v>35.590909090909093</v>
      </c>
      <c r="W44" s="234">
        <v>38.136363636363633</v>
      </c>
      <c r="X44" s="11">
        <v>59.772727272727273</v>
      </c>
      <c r="Y44" s="11">
        <v>67.772727272727266</v>
      </c>
      <c r="Z44" s="11">
        <v>69.454545454545453</v>
      </c>
      <c r="AA44" s="11">
        <v>71.818181818181813</v>
      </c>
      <c r="AB44" s="235">
        <v>51.922348484848484</v>
      </c>
      <c r="AC44" s="232">
        <v>26.166666666666668</v>
      </c>
      <c r="AD44" s="233">
        <v>33.439393939393938</v>
      </c>
      <c r="AE44" s="234">
        <v>41.893939393939391</v>
      </c>
    </row>
    <row r="45" spans="2:31" x14ac:dyDescent="0.25">
      <c r="B45" s="231">
        <v>212</v>
      </c>
      <c r="C45" s="201" t="s">
        <v>246</v>
      </c>
      <c r="D45" s="11">
        <v>71.63636363636364</v>
      </c>
      <c r="E45" s="11">
        <v>75.681818181818187</v>
      </c>
      <c r="F45" s="11">
        <v>77.045454545454547</v>
      </c>
      <c r="G45" s="11">
        <v>76.727272727272734</v>
      </c>
      <c r="H45" s="11">
        <v>76.409090909090907</v>
      </c>
      <c r="I45" s="11">
        <v>75.181818181818187</v>
      </c>
      <c r="J45" s="11">
        <v>70.454545454545453</v>
      </c>
      <c r="K45" s="232">
        <v>48.590909090909093</v>
      </c>
      <c r="L45" s="232">
        <v>45.727272727272727</v>
      </c>
      <c r="M45" s="232">
        <v>57.545454545454547</v>
      </c>
      <c r="N45" s="11">
        <v>57.590909090909093</v>
      </c>
      <c r="O45" s="11">
        <v>51.227272727272727</v>
      </c>
      <c r="P45" s="233">
        <v>49.18181818181818</v>
      </c>
      <c r="Q45" s="233">
        <v>48.545454545454547</v>
      </c>
      <c r="R45" s="233">
        <v>42.545454545454547</v>
      </c>
      <c r="S45" s="11">
        <v>35</v>
      </c>
      <c r="T45" s="11">
        <v>30.727272727272727</v>
      </c>
      <c r="U45" s="234">
        <v>28.272727272727273</v>
      </c>
      <c r="V45" s="234">
        <v>24.272727272727273</v>
      </c>
      <c r="W45" s="234">
        <v>22.318181818181817</v>
      </c>
      <c r="X45" s="11">
        <v>28.681818181818183</v>
      </c>
      <c r="Y45" s="11">
        <v>34.954545454545453</v>
      </c>
      <c r="Z45" s="11">
        <v>43.136363636363633</v>
      </c>
      <c r="AA45" s="11">
        <v>56.18181818181818</v>
      </c>
      <c r="AB45" s="235">
        <v>51.151515151515149</v>
      </c>
      <c r="AC45" s="232">
        <v>50.621212121212125</v>
      </c>
      <c r="AD45" s="233">
        <v>46.757575757575758</v>
      </c>
      <c r="AE45" s="234">
        <v>24.954545454545453</v>
      </c>
    </row>
    <row r="46" spans="2:31" x14ac:dyDescent="0.25">
      <c r="B46" s="231">
        <v>221</v>
      </c>
      <c r="C46" s="201" t="s">
        <v>245</v>
      </c>
      <c r="D46" s="11">
        <v>45.5</v>
      </c>
      <c r="E46" s="11">
        <v>56.68181818181818</v>
      </c>
      <c r="F46" s="11">
        <v>57.18181818181818</v>
      </c>
      <c r="G46" s="11">
        <v>70.590909090909093</v>
      </c>
      <c r="H46" s="11">
        <v>67.13636363636364</v>
      </c>
      <c r="I46" s="11">
        <v>62.454545454545453</v>
      </c>
      <c r="J46" s="11">
        <v>46.863636363636367</v>
      </c>
      <c r="K46" s="232">
        <v>28.136363636363637</v>
      </c>
      <c r="L46" s="232">
        <v>25.227272727272727</v>
      </c>
      <c r="M46" s="232">
        <v>26</v>
      </c>
      <c r="N46" s="11">
        <v>24.136363636363637</v>
      </c>
      <c r="O46" s="11">
        <v>21.318181818181817</v>
      </c>
      <c r="P46" s="233">
        <v>21.5</v>
      </c>
      <c r="Q46" s="233">
        <v>24.90909090909091</v>
      </c>
      <c r="R46" s="233">
        <v>20.227272727272727</v>
      </c>
      <c r="S46" s="11">
        <v>17.40909090909091</v>
      </c>
      <c r="T46" s="11">
        <v>18.5</v>
      </c>
      <c r="U46" s="234">
        <v>21.045454545454547</v>
      </c>
      <c r="V46" s="234">
        <v>19.727272727272727</v>
      </c>
      <c r="W46" s="234">
        <v>20.09090909090909</v>
      </c>
      <c r="X46" s="11">
        <v>22.5</v>
      </c>
      <c r="Y46" s="11">
        <v>26.40909090909091</v>
      </c>
      <c r="Z46" s="11">
        <v>31.40909090909091</v>
      </c>
      <c r="AA46" s="11">
        <v>36.18181818181818</v>
      </c>
      <c r="AB46" s="235">
        <v>33.797348484848484</v>
      </c>
      <c r="AC46" s="232">
        <v>26.454545454545453</v>
      </c>
      <c r="AD46" s="233">
        <v>22.212121212121211</v>
      </c>
      <c r="AE46" s="234">
        <v>20.287878787878789</v>
      </c>
    </row>
    <row r="47" spans="2:31" x14ac:dyDescent="0.25">
      <c r="B47" s="231">
        <v>222</v>
      </c>
      <c r="C47" s="201" t="s">
        <v>244</v>
      </c>
      <c r="D47" s="11">
        <v>76.909090909090907</v>
      </c>
      <c r="E47" s="11">
        <v>80.045454545454547</v>
      </c>
      <c r="F47" s="11">
        <v>81.090909090909093</v>
      </c>
      <c r="G47" s="11">
        <v>81.045454545454547</v>
      </c>
      <c r="H47" s="11">
        <v>77.772727272727266</v>
      </c>
      <c r="I47" s="11">
        <v>79.409090909090907</v>
      </c>
      <c r="J47" s="11">
        <v>70.409090909090907</v>
      </c>
      <c r="K47" s="232">
        <v>48.772727272727273</v>
      </c>
      <c r="L47" s="232">
        <v>35.090909090909093</v>
      </c>
      <c r="M47" s="232">
        <v>38.954545454545453</v>
      </c>
      <c r="N47" s="11">
        <v>45.090909090909093</v>
      </c>
      <c r="O47" s="11">
        <v>45.409090909090907</v>
      </c>
      <c r="P47" s="233">
        <v>45.636363636363633</v>
      </c>
      <c r="Q47" s="233">
        <v>47.545454545454547</v>
      </c>
      <c r="R47" s="233">
        <v>44.272727272727273</v>
      </c>
      <c r="S47" s="11">
        <v>44.727272727272727</v>
      </c>
      <c r="T47" s="11">
        <v>46.5</v>
      </c>
      <c r="U47" s="234">
        <v>47.909090909090907</v>
      </c>
      <c r="V47" s="234">
        <v>45.590909090909093</v>
      </c>
      <c r="W47" s="234">
        <v>45.045454545454547</v>
      </c>
      <c r="X47" s="11">
        <v>56.409090909090907</v>
      </c>
      <c r="Y47" s="11">
        <v>63.045454545454547</v>
      </c>
      <c r="Z47" s="11">
        <v>66.5</v>
      </c>
      <c r="AA47" s="11">
        <v>71.36363636363636</v>
      </c>
      <c r="AB47" s="235">
        <v>57.689393939393938</v>
      </c>
      <c r="AC47" s="232">
        <v>40.939393939393938</v>
      </c>
      <c r="AD47" s="233">
        <v>45.81818181818182</v>
      </c>
      <c r="AE47" s="234">
        <v>46.18181818181818</v>
      </c>
    </row>
    <row r="48" spans="2:31" x14ac:dyDescent="0.25">
      <c r="B48" s="231">
        <v>231</v>
      </c>
      <c r="C48" s="201" t="s">
        <v>243</v>
      </c>
      <c r="D48" s="11">
        <v>81.454545454545453</v>
      </c>
      <c r="E48" s="11">
        <v>82.318181818181813</v>
      </c>
      <c r="F48" s="11">
        <v>83.818181818181813</v>
      </c>
      <c r="G48" s="11">
        <v>83.090909090909093</v>
      </c>
      <c r="H48" s="11">
        <v>84.227272727272734</v>
      </c>
      <c r="I48" s="11">
        <v>85.181818181818187</v>
      </c>
      <c r="J48" s="11">
        <v>81.727272727272734</v>
      </c>
      <c r="K48" s="232">
        <v>70.272727272727266</v>
      </c>
      <c r="L48" s="232">
        <v>50.909090909090907</v>
      </c>
      <c r="M48" s="232">
        <v>45.590909090909093</v>
      </c>
      <c r="N48" s="11">
        <v>58.454545454545453</v>
      </c>
      <c r="O48" s="11">
        <v>64.36363636363636</v>
      </c>
      <c r="P48" s="233">
        <v>64.090909090909093</v>
      </c>
      <c r="Q48" s="233">
        <v>58.68181818181818</v>
      </c>
      <c r="R48" s="233">
        <v>55</v>
      </c>
      <c r="S48" s="11">
        <v>31.772727272727273</v>
      </c>
      <c r="T48" s="11">
        <v>16.09090909090909</v>
      </c>
      <c r="U48" s="234">
        <v>10</v>
      </c>
      <c r="V48" s="234">
        <v>8.8636363636363633</v>
      </c>
      <c r="W48" s="234">
        <v>10.181818181818182</v>
      </c>
      <c r="X48" s="11">
        <v>14.272727272727273</v>
      </c>
      <c r="Y48" s="11">
        <v>22.318181818181817</v>
      </c>
      <c r="Z48" s="11">
        <v>60.68181818181818</v>
      </c>
      <c r="AA48" s="11">
        <v>75.227272727272734</v>
      </c>
      <c r="AB48" s="235">
        <v>54.107954545454547</v>
      </c>
      <c r="AC48" s="232">
        <v>55.590909090909093</v>
      </c>
      <c r="AD48" s="233">
        <v>59.257575757575758</v>
      </c>
      <c r="AE48" s="234">
        <v>9.6818181818181817</v>
      </c>
    </row>
    <row r="49" spans="2:31" x14ac:dyDescent="0.25">
      <c r="B49" s="231">
        <v>232</v>
      </c>
      <c r="C49" s="201" t="s">
        <v>242</v>
      </c>
      <c r="D49" s="11">
        <v>63.045454545454547</v>
      </c>
      <c r="E49" s="11">
        <v>72.318181818181813</v>
      </c>
      <c r="F49" s="11">
        <v>73.86363636363636</v>
      </c>
      <c r="G49" s="11">
        <v>75.954545454545453</v>
      </c>
      <c r="H49" s="11">
        <v>72.409090909090907</v>
      </c>
      <c r="I49" s="11">
        <v>74.227272727272734</v>
      </c>
      <c r="J49" s="11">
        <v>67.181818181818187</v>
      </c>
      <c r="K49" s="232">
        <v>57.454545454545453</v>
      </c>
      <c r="L49" s="232">
        <v>45</v>
      </c>
      <c r="M49" s="232">
        <v>46.81818181818182</v>
      </c>
      <c r="N49" s="11">
        <v>45.909090909090907</v>
      </c>
      <c r="O49" s="11">
        <v>49.045454545454547</v>
      </c>
      <c r="P49" s="233">
        <v>48.227272727272727</v>
      </c>
      <c r="Q49" s="233">
        <v>48.5</v>
      </c>
      <c r="R49" s="233">
        <v>44.863636363636367</v>
      </c>
      <c r="S49" s="11">
        <v>38.454545454545453</v>
      </c>
      <c r="T49" s="11">
        <v>40.272727272727273</v>
      </c>
      <c r="U49" s="234">
        <v>34.863636363636367</v>
      </c>
      <c r="V49" s="234">
        <v>29.818181818181817</v>
      </c>
      <c r="W49" s="234">
        <v>34.31818181818182</v>
      </c>
      <c r="X49" s="11">
        <v>46.772727272727273</v>
      </c>
      <c r="Y49" s="11">
        <v>52</v>
      </c>
      <c r="Z49" s="11">
        <v>53.954545454545453</v>
      </c>
      <c r="AA49" s="11">
        <v>59.5</v>
      </c>
      <c r="AB49" s="235">
        <v>53.115530303030305</v>
      </c>
      <c r="AC49" s="232">
        <v>49.757575757575758</v>
      </c>
      <c r="AD49" s="233">
        <v>47.196969696969695</v>
      </c>
      <c r="AE49" s="234">
        <v>33</v>
      </c>
    </row>
    <row r="50" spans="2:31" x14ac:dyDescent="0.25">
      <c r="B50" s="231">
        <v>241</v>
      </c>
      <c r="C50" s="201" t="s">
        <v>368</v>
      </c>
      <c r="D50" s="11">
        <v>68.090909090909093</v>
      </c>
      <c r="E50" s="11">
        <v>69.727272727272734</v>
      </c>
      <c r="F50" s="11">
        <v>68.63636363636364</v>
      </c>
      <c r="G50" s="11">
        <v>68.318181818181813</v>
      </c>
      <c r="H50" s="11">
        <v>63.727272727272727</v>
      </c>
      <c r="I50" s="11">
        <v>67.13636363636364</v>
      </c>
      <c r="J50" s="11">
        <v>67.63636363636364</v>
      </c>
      <c r="K50" s="232">
        <v>71.772727272727266</v>
      </c>
      <c r="L50" s="232">
        <v>70.5</v>
      </c>
      <c r="M50" s="232">
        <v>68.727272727272734</v>
      </c>
      <c r="N50" s="11">
        <v>68.13636363636364</v>
      </c>
      <c r="O50" s="11">
        <v>67.454545454545453</v>
      </c>
      <c r="P50" s="233">
        <v>66.590909090909093</v>
      </c>
      <c r="Q50" s="233">
        <v>65.045454545454547</v>
      </c>
      <c r="R50" s="233">
        <v>61.863636363636367</v>
      </c>
      <c r="S50" s="11">
        <v>55.363636363636367</v>
      </c>
      <c r="T50" s="11">
        <v>43.772727272727273</v>
      </c>
      <c r="U50" s="234">
        <v>32.954545454545453</v>
      </c>
      <c r="V50" s="234">
        <v>24.818181818181817</v>
      </c>
      <c r="W50" s="234">
        <v>24.318181818181817</v>
      </c>
      <c r="X50" s="11">
        <v>36.090909090909093</v>
      </c>
      <c r="Y50" s="11">
        <v>56.136363636363633</v>
      </c>
      <c r="Z50" s="11">
        <v>65.86363636363636</v>
      </c>
      <c r="AA50" s="11">
        <v>67.090909090909093</v>
      </c>
      <c r="AB50" s="235">
        <v>59.157196969696969</v>
      </c>
      <c r="AC50" s="232">
        <v>70.333333333333329</v>
      </c>
      <c r="AD50" s="233">
        <v>64.5</v>
      </c>
      <c r="AE50" s="234">
        <v>27.363636363636363</v>
      </c>
    </row>
    <row r="51" spans="2:31" x14ac:dyDescent="0.25">
      <c r="B51" s="231">
        <v>242</v>
      </c>
      <c r="C51" s="201" t="s">
        <v>369</v>
      </c>
      <c r="D51" s="11">
        <v>62.636363636363633</v>
      </c>
      <c r="E51" s="11">
        <v>57.636363636363633</v>
      </c>
      <c r="F51" s="11">
        <v>62.545454545454547</v>
      </c>
      <c r="G51" s="11">
        <v>60.5</v>
      </c>
      <c r="H51" s="11">
        <v>55.863636363636367</v>
      </c>
      <c r="I51" s="11">
        <v>63.272727272727273</v>
      </c>
      <c r="J51" s="11">
        <v>67.63636363636364</v>
      </c>
      <c r="K51" s="232">
        <v>70.727272727272734</v>
      </c>
      <c r="L51" s="232">
        <v>51.090909090909093</v>
      </c>
      <c r="M51" s="232">
        <v>50.454545454545453</v>
      </c>
      <c r="N51" s="11">
        <v>60.31818181818182</v>
      </c>
      <c r="O51" s="11">
        <v>60.863636363636367</v>
      </c>
      <c r="P51" s="233">
        <v>61.272727272727273</v>
      </c>
      <c r="Q51" s="233">
        <v>61.545454545454547</v>
      </c>
      <c r="R51" s="233">
        <v>61.090909090909093</v>
      </c>
      <c r="S51" s="11">
        <v>59.454545454545453</v>
      </c>
      <c r="T51" s="11">
        <v>58.18181818181818</v>
      </c>
      <c r="U51" s="234">
        <v>59.863636363636367</v>
      </c>
      <c r="V51" s="234">
        <v>60.227272727272727</v>
      </c>
      <c r="W51" s="234">
        <v>61.5</v>
      </c>
      <c r="X51" s="11">
        <v>62.31818181818182</v>
      </c>
      <c r="Y51" s="11">
        <v>63.590909090909093</v>
      </c>
      <c r="Z51" s="11">
        <v>64.045454545454547</v>
      </c>
      <c r="AA51" s="11">
        <v>64.090909090909093</v>
      </c>
      <c r="AB51" s="235">
        <v>60.863636363636367</v>
      </c>
      <c r="AC51" s="232">
        <v>57.424242424242422</v>
      </c>
      <c r="AD51" s="233">
        <v>61.303030303030305</v>
      </c>
      <c r="AE51" s="234">
        <v>60.530303030303031</v>
      </c>
    </row>
    <row r="52" spans="2:31" x14ac:dyDescent="0.25">
      <c r="B52" s="231">
        <v>251</v>
      </c>
      <c r="C52" s="201" t="s">
        <v>313</v>
      </c>
      <c r="D52" s="11">
        <v>39.5</v>
      </c>
      <c r="E52" s="11">
        <v>37.545454545454547</v>
      </c>
      <c r="F52" s="11">
        <v>37.727272727272727</v>
      </c>
      <c r="G52" s="11">
        <v>33.363636363636367</v>
      </c>
      <c r="H52" s="11">
        <v>29.681818181818183</v>
      </c>
      <c r="I52" s="11">
        <v>37.045454545454547</v>
      </c>
      <c r="J52" s="11">
        <v>42.590909090909093</v>
      </c>
      <c r="K52" s="232">
        <v>43.090909090909093</v>
      </c>
      <c r="L52" s="232">
        <v>43.18181818181818</v>
      </c>
      <c r="M52" s="232">
        <v>36.363636363636367</v>
      </c>
      <c r="N52" s="11">
        <v>34.227272727272727</v>
      </c>
      <c r="O52" s="11">
        <v>32.636363636363633</v>
      </c>
      <c r="P52" s="233">
        <v>32.636363636363633</v>
      </c>
      <c r="Q52" s="233">
        <v>32.090909090909093</v>
      </c>
      <c r="R52" s="233">
        <v>33.727272727272727</v>
      </c>
      <c r="S52" s="11">
        <v>31.227272727272727</v>
      </c>
      <c r="T52" s="11">
        <v>26.545454545454547</v>
      </c>
      <c r="U52" s="234">
        <v>19.318181818181817</v>
      </c>
      <c r="V52" s="234">
        <v>16.59090909090909</v>
      </c>
      <c r="W52" s="234">
        <v>22.045454545454547</v>
      </c>
      <c r="X52" s="11">
        <v>31.227272727272727</v>
      </c>
      <c r="Y52" s="11">
        <v>36</v>
      </c>
      <c r="Z52" s="11">
        <v>37.227272727272727</v>
      </c>
      <c r="AA52" s="11">
        <v>37.090909090909093</v>
      </c>
      <c r="AB52" s="235">
        <v>33.445075757575758</v>
      </c>
      <c r="AC52" s="232">
        <v>40.878787878787875</v>
      </c>
      <c r="AD52" s="233">
        <v>32.81818181818182</v>
      </c>
      <c r="AE52" s="234">
        <v>19.318181818181817</v>
      </c>
    </row>
    <row r="53" spans="2:31" x14ac:dyDescent="0.25">
      <c r="B53" s="231">
        <v>252</v>
      </c>
      <c r="C53" s="201" t="s">
        <v>312</v>
      </c>
      <c r="D53" s="11">
        <v>37.636363636363633</v>
      </c>
      <c r="E53" s="11">
        <v>34.31818181818182</v>
      </c>
      <c r="F53" s="11">
        <v>40.045454545454547</v>
      </c>
      <c r="G53" s="11">
        <v>36.045454545454547</v>
      </c>
      <c r="H53" s="11">
        <v>35.5</v>
      </c>
      <c r="I53" s="11">
        <v>39</v>
      </c>
      <c r="J53" s="11">
        <v>39.409090909090907</v>
      </c>
      <c r="K53" s="232">
        <v>46.727272727272727</v>
      </c>
      <c r="L53" s="232">
        <v>42.136363636363633</v>
      </c>
      <c r="M53" s="232">
        <v>36.363636363636367</v>
      </c>
      <c r="N53" s="11">
        <v>33.18181818181818</v>
      </c>
      <c r="O53" s="11">
        <v>31.90909090909091</v>
      </c>
      <c r="P53" s="233">
        <v>26.727272727272727</v>
      </c>
      <c r="Q53" s="233">
        <v>27</v>
      </c>
      <c r="R53" s="233">
        <v>25.818181818181817</v>
      </c>
      <c r="S53" s="11">
        <v>24.5</v>
      </c>
      <c r="T53" s="11">
        <v>26.363636363636363</v>
      </c>
      <c r="U53" s="234">
        <v>28.227272727272727</v>
      </c>
      <c r="V53" s="234">
        <v>28.454545454545453</v>
      </c>
      <c r="W53" s="234">
        <v>28.90909090909091</v>
      </c>
      <c r="X53" s="11">
        <v>33.454545454545453</v>
      </c>
      <c r="Y53" s="11">
        <v>34.454545454545453</v>
      </c>
      <c r="Z53" s="11">
        <v>34.272727272727273</v>
      </c>
      <c r="AA53" s="11">
        <v>34.81818181818182</v>
      </c>
      <c r="AB53" s="235">
        <v>33.553030303030305</v>
      </c>
      <c r="AC53" s="232">
        <v>41.742424242424242</v>
      </c>
      <c r="AD53" s="233">
        <v>26.515151515151516</v>
      </c>
      <c r="AE53" s="234">
        <v>28.530303030303031</v>
      </c>
    </row>
    <row r="54" spans="2:31" x14ac:dyDescent="0.25">
      <c r="B54" s="231">
        <v>261</v>
      </c>
      <c r="C54" s="201" t="s">
        <v>370</v>
      </c>
      <c r="D54" s="11">
        <v>93.590909090909093</v>
      </c>
      <c r="E54" s="11">
        <v>93.63636363636364</v>
      </c>
      <c r="F54" s="11">
        <v>92.681818181818187</v>
      </c>
      <c r="G54" s="11">
        <v>91.909090909090907</v>
      </c>
      <c r="H54" s="11">
        <v>92.272727272727266</v>
      </c>
      <c r="I54" s="11">
        <v>90</v>
      </c>
      <c r="J54" s="11">
        <v>91.36363636363636</v>
      </c>
      <c r="K54" s="232">
        <v>83.272727272727266</v>
      </c>
      <c r="L54" s="232">
        <v>59.272727272727273</v>
      </c>
      <c r="M54" s="232">
        <v>50.090909090909093</v>
      </c>
      <c r="N54" s="11">
        <v>58</v>
      </c>
      <c r="O54" s="11">
        <v>64.590909090909093</v>
      </c>
      <c r="P54" s="233">
        <v>63.409090909090907</v>
      </c>
      <c r="Q54" s="233">
        <v>61.409090909090907</v>
      </c>
      <c r="R54" s="233">
        <v>53.954545454545453</v>
      </c>
      <c r="S54" s="11">
        <v>53.590909090909093</v>
      </c>
      <c r="T54" s="11">
        <v>60.81818181818182</v>
      </c>
      <c r="U54" s="234">
        <v>60.363636363636367</v>
      </c>
      <c r="V54" s="234">
        <v>53.863636363636367</v>
      </c>
      <c r="W54" s="234">
        <v>61.31818181818182</v>
      </c>
      <c r="X54" s="11">
        <v>82.318181818181813</v>
      </c>
      <c r="Y54" s="11">
        <v>84.63636363636364</v>
      </c>
      <c r="Z54" s="11">
        <v>89.181818181818187</v>
      </c>
      <c r="AA54" s="11">
        <v>90.227272727272734</v>
      </c>
      <c r="AB54" s="235">
        <v>73.990530303030297</v>
      </c>
      <c r="AC54" s="232">
        <v>64.212121212121218</v>
      </c>
      <c r="AD54" s="233">
        <v>59.590909090909093</v>
      </c>
      <c r="AE54" s="234">
        <v>58.515151515151516</v>
      </c>
    </row>
    <row r="55" spans="2:31" x14ac:dyDescent="0.25">
      <c r="B55" s="231">
        <v>262</v>
      </c>
      <c r="C55" s="201" t="s">
        <v>371</v>
      </c>
      <c r="D55" s="11">
        <v>92.954545454545453</v>
      </c>
      <c r="E55" s="11">
        <v>93.954545454545453</v>
      </c>
      <c r="F55" s="11">
        <v>92.909090909090907</v>
      </c>
      <c r="G55" s="11">
        <v>92.954545454545453</v>
      </c>
      <c r="H55" s="11">
        <v>91.772727272727266</v>
      </c>
      <c r="I55" s="11">
        <v>91.545454545454547</v>
      </c>
      <c r="J55" s="11">
        <v>90.227272727272734</v>
      </c>
      <c r="K55" s="232">
        <v>48.454545454545453</v>
      </c>
      <c r="L55" s="232">
        <v>32.045454545454547</v>
      </c>
      <c r="M55" s="232">
        <v>48.31818181818182</v>
      </c>
      <c r="N55" s="11">
        <v>54.727272727272727</v>
      </c>
      <c r="O55" s="11">
        <v>48.727272727272727</v>
      </c>
      <c r="P55" s="233">
        <v>45</v>
      </c>
      <c r="Q55" s="233">
        <v>51.18181818181818</v>
      </c>
      <c r="R55" s="233">
        <v>44.772727272727273</v>
      </c>
      <c r="S55" s="11">
        <v>34.68181818181818</v>
      </c>
      <c r="T55" s="11">
        <v>26.90909090909091</v>
      </c>
      <c r="U55" s="234">
        <v>22</v>
      </c>
      <c r="V55" s="234">
        <v>20.818181818181817</v>
      </c>
      <c r="W55" s="234">
        <v>22.272727272727273</v>
      </c>
      <c r="X55" s="11">
        <v>38.454545454545453</v>
      </c>
      <c r="Y55" s="11">
        <v>71.13636363636364</v>
      </c>
      <c r="Z55" s="11">
        <v>84.590909090909093</v>
      </c>
      <c r="AA55" s="11">
        <v>85.909090909090907</v>
      </c>
      <c r="AB55" s="235">
        <v>59.429924242424242</v>
      </c>
      <c r="AC55" s="232">
        <v>42.939393939393938</v>
      </c>
      <c r="AD55" s="233">
        <v>46.984848484848484</v>
      </c>
      <c r="AE55" s="234">
        <v>21.696969696969695</v>
      </c>
    </row>
    <row r="56" spans="2:31" x14ac:dyDescent="0.25">
      <c r="B56" s="231">
        <v>271</v>
      </c>
      <c r="C56" s="201" t="s">
        <v>311</v>
      </c>
      <c r="D56" s="11">
        <v>63.18181818181818</v>
      </c>
      <c r="E56" s="11">
        <v>63.81818181818182</v>
      </c>
      <c r="F56" s="11">
        <v>61.227272727272727</v>
      </c>
      <c r="G56" s="11">
        <v>62.409090909090907</v>
      </c>
      <c r="H56" s="11">
        <v>60.272727272727273</v>
      </c>
      <c r="I56" s="11">
        <v>65.409090909090907</v>
      </c>
      <c r="J56" s="11">
        <v>78.13636363636364</v>
      </c>
      <c r="K56" s="232">
        <v>71.454545454545453</v>
      </c>
      <c r="L56" s="232">
        <v>62.136363636363633</v>
      </c>
      <c r="M56" s="232">
        <v>63.954545454545453</v>
      </c>
      <c r="N56" s="11">
        <v>64.681818181818187</v>
      </c>
      <c r="O56" s="11">
        <v>66.36363636363636</v>
      </c>
      <c r="P56" s="233">
        <v>61.863636363636367</v>
      </c>
      <c r="Q56" s="233">
        <v>58.81818181818182</v>
      </c>
      <c r="R56" s="233">
        <v>56.227272727272727</v>
      </c>
      <c r="S56" s="11">
        <v>56.727272727272727</v>
      </c>
      <c r="T56" s="11">
        <v>56.090909090909093</v>
      </c>
      <c r="U56" s="234">
        <v>51.31818181818182</v>
      </c>
      <c r="V56" s="234">
        <v>43.863636363636367</v>
      </c>
      <c r="W56" s="234">
        <v>48.863636363636367</v>
      </c>
      <c r="X56" s="11">
        <v>60.18181818181818</v>
      </c>
      <c r="Y56" s="11">
        <v>65.818181818181813</v>
      </c>
      <c r="Z56" s="11">
        <v>66.227272727272734</v>
      </c>
      <c r="AA56" s="11">
        <v>62.18181818181818</v>
      </c>
      <c r="AB56" s="235">
        <v>61.301136363636367</v>
      </c>
      <c r="AC56" s="232">
        <v>65.848484848484844</v>
      </c>
      <c r="AD56" s="233">
        <v>58.969696969696969</v>
      </c>
      <c r="AE56" s="234">
        <v>48.015151515151516</v>
      </c>
    </row>
    <row r="57" spans="2:31" x14ac:dyDescent="0.25">
      <c r="B57" s="231">
        <v>272</v>
      </c>
      <c r="C57" s="201" t="s">
        <v>310</v>
      </c>
      <c r="D57" s="11">
        <v>50.18181818181818</v>
      </c>
      <c r="E57" s="11">
        <v>57.772727272727273</v>
      </c>
      <c r="F57" s="11">
        <v>59.136363636363633</v>
      </c>
      <c r="G57" s="11">
        <v>57.68181818181818</v>
      </c>
      <c r="H57" s="11">
        <v>58.272727272727273</v>
      </c>
      <c r="I57" s="11">
        <v>64.5</v>
      </c>
      <c r="J57" s="11">
        <v>53</v>
      </c>
      <c r="K57" s="232">
        <v>14.590909090909092</v>
      </c>
      <c r="L57" s="232">
        <v>12.636363636363637</v>
      </c>
      <c r="M57" s="232">
        <v>14.590909090909092</v>
      </c>
      <c r="N57" s="11">
        <v>13.272727272727273</v>
      </c>
      <c r="O57" s="11">
        <v>14.363636363636363</v>
      </c>
      <c r="P57" s="233">
        <v>15.181818181818182</v>
      </c>
      <c r="Q57" s="233">
        <v>18.545454545454547</v>
      </c>
      <c r="R57" s="233">
        <v>26.5</v>
      </c>
      <c r="S57" s="11">
        <v>38.68181818181818</v>
      </c>
      <c r="T57" s="11">
        <v>45.31818181818182</v>
      </c>
      <c r="U57" s="234">
        <v>33.272727272727273</v>
      </c>
      <c r="V57" s="234">
        <v>30.545454545454547</v>
      </c>
      <c r="W57" s="234">
        <v>32.590909090909093</v>
      </c>
      <c r="X57" s="11">
        <v>46.590909090909093</v>
      </c>
      <c r="Y57" s="11">
        <v>56.636363636363633</v>
      </c>
      <c r="Z57" s="11">
        <v>56.772727272727273</v>
      </c>
      <c r="AA57" s="11">
        <v>55.68181818181818</v>
      </c>
      <c r="AB57" s="235">
        <v>38.596590909090907</v>
      </c>
      <c r="AC57" s="232">
        <v>13.939393939393939</v>
      </c>
      <c r="AD57" s="233">
        <v>20.075757575757574</v>
      </c>
      <c r="AE57" s="234">
        <v>32.136363636363633</v>
      </c>
    </row>
    <row r="58" spans="2:31" x14ac:dyDescent="0.25">
      <c r="B58" s="231">
        <v>281</v>
      </c>
      <c r="C58" s="201" t="s">
        <v>372</v>
      </c>
      <c r="D58" s="11">
        <v>86.045454545454547</v>
      </c>
      <c r="E58" s="11">
        <v>91.772727272727266</v>
      </c>
      <c r="F58" s="11">
        <v>90.181818181818187</v>
      </c>
      <c r="G58" s="11">
        <v>89.227272727272734</v>
      </c>
      <c r="H58" s="11">
        <v>86.681818181818187</v>
      </c>
      <c r="I58" s="11">
        <v>90.090909090909093</v>
      </c>
      <c r="J58" s="11">
        <v>86.772727272727266</v>
      </c>
      <c r="K58" s="232">
        <v>59.272727272727273</v>
      </c>
      <c r="L58" s="232">
        <v>48.272727272727273</v>
      </c>
      <c r="M58" s="232">
        <v>54.636363636363633</v>
      </c>
      <c r="N58" s="11">
        <v>54.136363636363633</v>
      </c>
      <c r="O58" s="11">
        <v>55.636363636363633</v>
      </c>
      <c r="P58" s="233">
        <v>59.81818181818182</v>
      </c>
      <c r="Q58" s="233">
        <v>61.18181818181818</v>
      </c>
      <c r="R58" s="233">
        <v>70.681818181818187</v>
      </c>
      <c r="S58" s="11">
        <v>76.590909090909093</v>
      </c>
      <c r="T58" s="11">
        <v>75.272727272727266</v>
      </c>
      <c r="U58" s="234">
        <v>71.727272727272734</v>
      </c>
      <c r="V58" s="234">
        <v>69</v>
      </c>
      <c r="W58" s="234">
        <v>71.954545454545453</v>
      </c>
      <c r="X58" s="11">
        <v>78.272727272727266</v>
      </c>
      <c r="Y58" s="11">
        <v>84.590909090909093</v>
      </c>
      <c r="Z58" s="11">
        <v>84.818181818181813</v>
      </c>
      <c r="AA58" s="11">
        <v>86.272727272727266</v>
      </c>
      <c r="AB58" s="235">
        <v>74.287878787878782</v>
      </c>
      <c r="AC58" s="232">
        <v>54.060606060606062</v>
      </c>
      <c r="AD58" s="233">
        <v>63.893939393939391</v>
      </c>
      <c r="AE58" s="234">
        <v>70.893939393939391</v>
      </c>
    </row>
    <row r="59" spans="2:31" x14ac:dyDescent="0.25">
      <c r="B59" s="231">
        <v>282</v>
      </c>
      <c r="C59" s="201" t="s">
        <v>373</v>
      </c>
      <c r="D59" s="11">
        <v>78.409090909090907</v>
      </c>
      <c r="E59" s="11">
        <v>81.409090909090907</v>
      </c>
      <c r="F59" s="11">
        <v>76.227272727272734</v>
      </c>
      <c r="G59" s="11">
        <v>77.409090909090907</v>
      </c>
      <c r="H59" s="11">
        <v>71.36363636363636</v>
      </c>
      <c r="I59" s="11">
        <v>78.681818181818187</v>
      </c>
      <c r="J59" s="11">
        <v>82.409090909090907</v>
      </c>
      <c r="K59" s="232">
        <v>79.318181818181813</v>
      </c>
      <c r="L59" s="232">
        <v>57.636363636363633</v>
      </c>
      <c r="M59" s="232">
        <v>61.31818181818182</v>
      </c>
      <c r="N59" s="11">
        <v>72.090909090909093</v>
      </c>
      <c r="O59" s="11">
        <v>71.727272727272734</v>
      </c>
      <c r="P59" s="233">
        <v>68.272727272727266</v>
      </c>
      <c r="Q59" s="233">
        <v>66.090909090909093</v>
      </c>
      <c r="R59" s="233">
        <v>63.31818181818182</v>
      </c>
      <c r="S59" s="11">
        <v>56.363636363636367</v>
      </c>
      <c r="T59" s="11">
        <v>50.954545454545453</v>
      </c>
      <c r="U59" s="234">
        <v>38.31818181818182</v>
      </c>
      <c r="V59" s="234">
        <v>22.40909090909091</v>
      </c>
      <c r="W59" s="234">
        <v>24.40909090909091</v>
      </c>
      <c r="X59" s="11">
        <v>44.727272727272727</v>
      </c>
      <c r="Y59" s="11">
        <v>68.909090909090907</v>
      </c>
      <c r="Z59" s="11">
        <v>76.909090909090907</v>
      </c>
      <c r="AA59" s="11">
        <v>74.681818181818187</v>
      </c>
      <c r="AB59" s="235">
        <v>64.306818181818187</v>
      </c>
      <c r="AC59" s="232">
        <v>66.090909090909093</v>
      </c>
      <c r="AD59" s="233">
        <v>65.893939393939391</v>
      </c>
      <c r="AE59" s="234">
        <v>28.378787878787879</v>
      </c>
    </row>
    <row r="60" spans="2:31" x14ac:dyDescent="0.25">
      <c r="B60" s="231">
        <v>291</v>
      </c>
      <c r="C60" s="201" t="s">
        <v>309</v>
      </c>
      <c r="D60" s="11">
        <v>84.409090909090907</v>
      </c>
      <c r="E60" s="11">
        <v>85.909090909090907</v>
      </c>
      <c r="F60" s="11">
        <v>85.818181818181813</v>
      </c>
      <c r="G60" s="11">
        <v>82.772727272727266</v>
      </c>
      <c r="H60" s="11">
        <v>83.13636363636364</v>
      </c>
      <c r="I60" s="11">
        <v>86.090909090909093</v>
      </c>
      <c r="J60" s="11">
        <v>78.772727272727266</v>
      </c>
      <c r="K60" s="232">
        <v>46.81818181818182</v>
      </c>
      <c r="L60" s="232">
        <v>28.772727272727273</v>
      </c>
      <c r="M60" s="232">
        <v>33.045454545454547</v>
      </c>
      <c r="N60" s="11">
        <v>39.31818181818182</v>
      </c>
      <c r="O60" s="11">
        <v>40.909090909090907</v>
      </c>
      <c r="P60" s="233">
        <v>39.227272727272727</v>
      </c>
      <c r="Q60" s="233">
        <v>39.636363636363633</v>
      </c>
      <c r="R60" s="233">
        <v>41.545454545454547</v>
      </c>
      <c r="S60" s="11">
        <v>43.545454545454547</v>
      </c>
      <c r="T60" s="11">
        <v>44.954545454545453</v>
      </c>
      <c r="U60" s="234">
        <v>38.81818181818182</v>
      </c>
      <c r="V60" s="234">
        <v>31.045454545454547</v>
      </c>
      <c r="W60" s="234">
        <v>36.409090909090907</v>
      </c>
      <c r="X60" s="11">
        <v>53.863636363636367</v>
      </c>
      <c r="Y60" s="11">
        <v>74.409090909090907</v>
      </c>
      <c r="Z60" s="11">
        <v>79.272727272727266</v>
      </c>
      <c r="AA60" s="11">
        <v>82.454545454545453</v>
      </c>
      <c r="AB60" s="235">
        <v>57.539772727272727</v>
      </c>
      <c r="AC60" s="232">
        <v>36.212121212121211</v>
      </c>
      <c r="AD60" s="233">
        <v>40.136363636363633</v>
      </c>
      <c r="AE60" s="234">
        <v>35.424242424242422</v>
      </c>
    </row>
    <row r="61" spans="2:31" x14ac:dyDescent="0.25">
      <c r="B61" s="231">
        <v>292</v>
      </c>
      <c r="C61" s="201" t="s">
        <v>308</v>
      </c>
      <c r="D61" s="11">
        <v>83.045454545454547</v>
      </c>
      <c r="E61" s="11">
        <v>87.681818181818187</v>
      </c>
      <c r="F61" s="11">
        <v>86.818181818181813</v>
      </c>
      <c r="G61" s="11">
        <v>85.590909090909093</v>
      </c>
      <c r="H61" s="11">
        <v>83.545454545454547</v>
      </c>
      <c r="I61" s="11">
        <v>86.045454545454547</v>
      </c>
      <c r="J61" s="11">
        <v>82.5</v>
      </c>
      <c r="K61" s="232">
        <v>71.227272727272734</v>
      </c>
      <c r="L61" s="232">
        <v>50.227272727272727</v>
      </c>
      <c r="M61" s="232">
        <v>48.409090909090907</v>
      </c>
      <c r="N61" s="11">
        <v>54.18181818181818</v>
      </c>
      <c r="O61" s="11">
        <v>56.363636363636367</v>
      </c>
      <c r="P61" s="233">
        <v>58.5</v>
      </c>
      <c r="Q61" s="233">
        <v>55.727272727272727</v>
      </c>
      <c r="R61" s="233">
        <v>47.18181818181818</v>
      </c>
      <c r="S61" s="11">
        <v>42.363636363636367</v>
      </c>
      <c r="T61" s="11">
        <v>39.136363636363633</v>
      </c>
      <c r="U61" s="234">
        <v>31.136363636363637</v>
      </c>
      <c r="V61" s="234">
        <v>22.863636363636363</v>
      </c>
      <c r="W61" s="234">
        <v>22.727272727272727</v>
      </c>
      <c r="X61" s="11">
        <v>35.636363636363633</v>
      </c>
      <c r="Y61" s="11">
        <v>56.272727272727273</v>
      </c>
      <c r="Z61" s="11">
        <v>70.772727272727266</v>
      </c>
      <c r="AA61" s="11">
        <v>77.772727272727266</v>
      </c>
      <c r="AB61" s="235">
        <v>59.821969696969695</v>
      </c>
      <c r="AC61" s="232">
        <v>56.621212121212125</v>
      </c>
      <c r="AD61" s="233">
        <v>53.803030303030305</v>
      </c>
      <c r="AE61" s="234">
        <v>25.575757575757574</v>
      </c>
    </row>
    <row r="62" spans="2:31" x14ac:dyDescent="0.25">
      <c r="B62" s="231">
        <v>301</v>
      </c>
      <c r="C62" s="201" t="s">
        <v>307</v>
      </c>
      <c r="D62" s="11">
        <v>87.727272727272734</v>
      </c>
      <c r="E62" s="11">
        <v>93.5</v>
      </c>
      <c r="F62" s="11">
        <v>93.63636363636364</v>
      </c>
      <c r="G62" s="11">
        <v>92</v>
      </c>
      <c r="H62" s="11">
        <v>87.86363636363636</v>
      </c>
      <c r="I62" s="11">
        <v>88</v>
      </c>
      <c r="J62" s="11">
        <v>85.545454545454547</v>
      </c>
      <c r="K62" s="232">
        <v>59.863636363636367</v>
      </c>
      <c r="L62" s="232">
        <v>47.545454545454547</v>
      </c>
      <c r="M62" s="232">
        <v>55.227272727272727</v>
      </c>
      <c r="N62" s="11">
        <v>60.18181818181818</v>
      </c>
      <c r="O62" s="11">
        <v>56.045454545454547</v>
      </c>
      <c r="P62" s="233">
        <v>56.363636363636367</v>
      </c>
      <c r="Q62" s="233">
        <v>59.045454545454547</v>
      </c>
      <c r="R62" s="233">
        <v>51.68181818181818</v>
      </c>
      <c r="S62" s="11">
        <v>50.68181818181818</v>
      </c>
      <c r="T62" s="11">
        <v>46.772727272727273</v>
      </c>
      <c r="U62" s="234">
        <v>36.68181818181818</v>
      </c>
      <c r="V62" s="234">
        <v>28.136363636363637</v>
      </c>
      <c r="W62" s="234">
        <v>34.5</v>
      </c>
      <c r="X62" s="11">
        <v>53.772727272727273</v>
      </c>
      <c r="Y62" s="11">
        <v>74.181818181818187</v>
      </c>
      <c r="Z62" s="11">
        <v>83</v>
      </c>
      <c r="AA62" s="11">
        <v>86.13636363636364</v>
      </c>
      <c r="AB62" s="235">
        <v>65.337121212121218</v>
      </c>
      <c r="AC62" s="232">
        <v>54.212121212121211</v>
      </c>
      <c r="AD62" s="233">
        <v>55.696969696969695</v>
      </c>
      <c r="AE62" s="234">
        <v>33.106060606060609</v>
      </c>
    </row>
    <row r="63" spans="2:31" x14ac:dyDescent="0.25">
      <c r="B63" s="231">
        <v>302</v>
      </c>
      <c r="C63" s="201" t="s">
        <v>306</v>
      </c>
      <c r="D63" s="11">
        <v>88.909090909090907</v>
      </c>
      <c r="E63" s="11">
        <v>91.409090909090907</v>
      </c>
      <c r="F63" s="11">
        <v>92.454545454545453</v>
      </c>
      <c r="G63" s="11">
        <v>92.545454545454547</v>
      </c>
      <c r="H63" s="11">
        <v>92.545454545454547</v>
      </c>
      <c r="I63" s="11">
        <v>94.045454545454547</v>
      </c>
      <c r="J63" s="11">
        <v>74.045454545454547</v>
      </c>
      <c r="K63" s="232">
        <v>33.81818181818182</v>
      </c>
      <c r="L63" s="232">
        <v>39.863636363636367</v>
      </c>
      <c r="M63" s="232">
        <v>61.81818181818182</v>
      </c>
      <c r="N63" s="11">
        <v>67.181818181818187</v>
      </c>
      <c r="O63" s="11">
        <v>65.272727272727266</v>
      </c>
      <c r="P63" s="233">
        <v>62.272727272727273</v>
      </c>
      <c r="Q63" s="233">
        <v>69.272727272727266</v>
      </c>
      <c r="R63" s="233">
        <v>63.81818181818182</v>
      </c>
      <c r="S63" s="11">
        <v>55.590909090909093</v>
      </c>
      <c r="T63" s="11">
        <v>54.81818181818182</v>
      </c>
      <c r="U63" s="234">
        <v>56.81818181818182</v>
      </c>
      <c r="V63" s="234">
        <v>56.81818181818182</v>
      </c>
      <c r="W63" s="234">
        <v>59.227272727272727</v>
      </c>
      <c r="X63" s="11">
        <v>67.227272727272734</v>
      </c>
      <c r="Y63" s="11">
        <v>77.090909090909093</v>
      </c>
      <c r="Z63" s="11">
        <v>78.227272727272734</v>
      </c>
      <c r="AA63" s="11">
        <v>81.318181818181813</v>
      </c>
      <c r="AB63" s="235">
        <v>69.850378787878782</v>
      </c>
      <c r="AC63" s="232">
        <v>45.166666666666664</v>
      </c>
      <c r="AD63" s="233">
        <v>65.121212121212125</v>
      </c>
      <c r="AE63" s="234">
        <v>57.621212121212125</v>
      </c>
    </row>
    <row r="64" spans="2:31" x14ac:dyDescent="0.25">
      <c r="B64" s="231">
        <v>312</v>
      </c>
      <c r="C64" s="201" t="s">
        <v>305</v>
      </c>
      <c r="D64" s="11">
        <v>16.772727272727273</v>
      </c>
      <c r="E64" s="11">
        <v>19.136363636363637</v>
      </c>
      <c r="F64" s="11">
        <v>14.318181818181818</v>
      </c>
      <c r="G64" s="11">
        <v>15.181818181818182</v>
      </c>
      <c r="H64" s="11">
        <v>13.636363636363637</v>
      </c>
      <c r="I64" s="11">
        <v>12.818181818181818</v>
      </c>
      <c r="J64" s="11">
        <v>24.59090909090909</v>
      </c>
      <c r="K64" s="232">
        <v>28.681818181818183</v>
      </c>
      <c r="L64" s="232">
        <v>17.636363636363637</v>
      </c>
      <c r="M64" s="232">
        <v>15.363636363636363</v>
      </c>
      <c r="N64" s="11">
        <v>12.272727272727273</v>
      </c>
      <c r="O64" s="11">
        <v>13.409090909090908</v>
      </c>
      <c r="P64" s="233">
        <v>13.227272727272727</v>
      </c>
      <c r="Q64" s="233">
        <v>12.954545454545455</v>
      </c>
      <c r="R64" s="233">
        <v>11.681818181818182</v>
      </c>
      <c r="S64" s="11">
        <v>11.272727272727273</v>
      </c>
      <c r="T64" s="11">
        <v>9.7272727272727266</v>
      </c>
      <c r="U64" s="234">
        <v>12.090909090909092</v>
      </c>
      <c r="V64" s="234">
        <v>11.318181818181818</v>
      </c>
      <c r="W64" s="234">
        <v>11.636363636363637</v>
      </c>
      <c r="X64" s="11">
        <v>14.772727272727273</v>
      </c>
      <c r="Y64" s="11">
        <v>15</v>
      </c>
      <c r="Z64" s="11">
        <v>18</v>
      </c>
      <c r="AA64" s="11">
        <v>19.272727272727273</v>
      </c>
      <c r="AB64" s="235">
        <v>15.198863636363637</v>
      </c>
      <c r="AC64" s="232">
        <v>20.560606060606062</v>
      </c>
      <c r="AD64" s="233">
        <v>12.621212121212121</v>
      </c>
      <c r="AE64" s="234">
        <v>11.681818181818182</v>
      </c>
    </row>
    <row r="65" spans="2:31" x14ac:dyDescent="0.25">
      <c r="B65" s="231">
        <v>321</v>
      </c>
      <c r="C65" s="201" t="s">
        <v>304</v>
      </c>
      <c r="D65" s="11">
        <v>52.136363636363633</v>
      </c>
      <c r="E65" s="11">
        <v>52.68181818181818</v>
      </c>
      <c r="F65" s="11">
        <v>50.363636363636367</v>
      </c>
      <c r="G65" s="11">
        <v>49.227272727272727</v>
      </c>
      <c r="H65" s="11">
        <v>44.045454545454547</v>
      </c>
      <c r="I65" s="11">
        <v>44.5</v>
      </c>
      <c r="J65" s="11">
        <v>52.363636363636367</v>
      </c>
      <c r="K65" s="232">
        <v>60.272727272727273</v>
      </c>
      <c r="L65" s="232">
        <v>50.863636363636367</v>
      </c>
      <c r="M65" s="232">
        <v>54.863636363636367</v>
      </c>
      <c r="N65" s="11">
        <v>56.18181818181818</v>
      </c>
      <c r="O65" s="11">
        <v>55.727272727272727</v>
      </c>
      <c r="P65" s="233">
        <v>53.590909090909093</v>
      </c>
      <c r="Q65" s="233">
        <v>52.227272727272727</v>
      </c>
      <c r="R65" s="233">
        <v>51.272727272727273</v>
      </c>
      <c r="S65" s="11">
        <v>49.454545454545453</v>
      </c>
      <c r="T65" s="11">
        <v>50.227272727272727</v>
      </c>
      <c r="U65" s="234">
        <v>43.090909090909093</v>
      </c>
      <c r="V65" s="234">
        <v>33.81818181818182</v>
      </c>
      <c r="W65" s="234">
        <v>33.909090909090907</v>
      </c>
      <c r="X65" s="11">
        <v>42.863636363636367</v>
      </c>
      <c r="Y65" s="11">
        <v>45.31818181818182</v>
      </c>
      <c r="Z65" s="11">
        <v>46.409090909090907</v>
      </c>
      <c r="AA65" s="11">
        <v>48.772727272727273</v>
      </c>
      <c r="AB65" s="235">
        <v>48.924242424242422</v>
      </c>
      <c r="AC65" s="232">
        <v>55.333333333333336</v>
      </c>
      <c r="AD65" s="233">
        <v>52.363636363636367</v>
      </c>
      <c r="AE65" s="234">
        <v>36.939393939393938</v>
      </c>
    </row>
    <row r="66" spans="2:31" x14ac:dyDescent="0.25">
      <c r="B66" s="231">
        <v>322</v>
      </c>
      <c r="C66" s="201" t="s">
        <v>303</v>
      </c>
      <c r="D66" s="11">
        <v>56.68181818181818</v>
      </c>
      <c r="E66" s="11">
        <v>58.31818181818182</v>
      </c>
      <c r="F66" s="11">
        <v>56.863636363636367</v>
      </c>
      <c r="G66" s="11">
        <v>56.227272727272727</v>
      </c>
      <c r="H66" s="11">
        <v>51.590909090909093</v>
      </c>
      <c r="I66" s="11">
        <v>60.227272727272727</v>
      </c>
      <c r="J66" s="11">
        <v>64.409090909090907</v>
      </c>
      <c r="K66" s="232">
        <v>59.31818181818182</v>
      </c>
      <c r="L66" s="232">
        <v>54.590909090909093</v>
      </c>
      <c r="M66" s="232">
        <v>58.363636363636367</v>
      </c>
      <c r="N66" s="11">
        <v>58.363636363636367</v>
      </c>
      <c r="O66" s="11">
        <v>58.545454545454547</v>
      </c>
      <c r="P66" s="233">
        <v>57.81818181818182</v>
      </c>
      <c r="Q66" s="233">
        <v>56.545454545454547</v>
      </c>
      <c r="R66" s="233">
        <v>53.31818181818182</v>
      </c>
      <c r="S66" s="11">
        <v>50.454545454545453</v>
      </c>
      <c r="T66" s="11">
        <v>50.18181818181818</v>
      </c>
      <c r="U66" s="234">
        <v>51</v>
      </c>
      <c r="V66" s="234">
        <v>47.909090909090907</v>
      </c>
      <c r="W66" s="234">
        <v>46.454545454545453</v>
      </c>
      <c r="X66" s="11">
        <v>49.81818181818182</v>
      </c>
      <c r="Y66" s="11">
        <v>49.863636363636367</v>
      </c>
      <c r="Z66" s="11">
        <v>51.136363636363633</v>
      </c>
      <c r="AA66" s="11">
        <v>53.363636363636367</v>
      </c>
      <c r="AB66" s="235">
        <v>54.640151515151516</v>
      </c>
      <c r="AC66" s="232">
        <v>57.424242424242422</v>
      </c>
      <c r="AD66" s="233">
        <v>55.893939393939391</v>
      </c>
      <c r="AE66" s="234">
        <v>48.454545454545453</v>
      </c>
    </row>
    <row r="67" spans="2:31" x14ac:dyDescent="0.25">
      <c r="B67" s="231">
        <v>331</v>
      </c>
      <c r="C67" s="201" t="s">
        <v>374</v>
      </c>
      <c r="D67" s="11">
        <v>86.227272727272734</v>
      </c>
      <c r="E67" s="11">
        <v>84.090909090909093</v>
      </c>
      <c r="F67" s="11">
        <v>79.13636363636364</v>
      </c>
      <c r="G67" s="11">
        <v>77.454545454545453</v>
      </c>
      <c r="H67" s="11">
        <v>78</v>
      </c>
      <c r="I67" s="11">
        <v>83.5</v>
      </c>
      <c r="J67" s="11">
        <v>87.36363636363636</v>
      </c>
      <c r="K67" s="232">
        <v>69.36363636363636</v>
      </c>
      <c r="L67" s="232">
        <v>56.545454545454547</v>
      </c>
      <c r="M67" s="232">
        <v>79.090909090909093</v>
      </c>
      <c r="N67" s="11">
        <v>81.727272727272734</v>
      </c>
      <c r="O67" s="11">
        <v>79.318181818181813</v>
      </c>
      <c r="P67" s="233">
        <v>78.681818181818187</v>
      </c>
      <c r="Q67" s="233">
        <v>81.5</v>
      </c>
      <c r="R67" s="233">
        <v>80</v>
      </c>
      <c r="S67" s="11">
        <v>77.86363636363636</v>
      </c>
      <c r="T67" s="11">
        <v>79.36363636363636</v>
      </c>
      <c r="U67" s="234">
        <v>77.86363636363636</v>
      </c>
      <c r="V67" s="234">
        <v>76.909090909090907</v>
      </c>
      <c r="W67" s="234">
        <v>79.318181818181813</v>
      </c>
      <c r="X67" s="11">
        <v>83.86363636363636</v>
      </c>
      <c r="Y67" s="11">
        <v>84.227272727272734</v>
      </c>
      <c r="Z67" s="11">
        <v>85.5</v>
      </c>
      <c r="AA67" s="11">
        <v>84.590909090909093</v>
      </c>
      <c r="AB67" s="235">
        <v>79.645833333333329</v>
      </c>
      <c r="AC67" s="232">
        <v>68.333333333333329</v>
      </c>
      <c r="AD67" s="233">
        <v>80.060606060606062</v>
      </c>
      <c r="AE67" s="234">
        <v>78.030303030303031</v>
      </c>
    </row>
    <row r="68" spans="2:31" x14ac:dyDescent="0.25">
      <c r="B68" s="231">
        <v>332</v>
      </c>
      <c r="C68" s="201" t="s">
        <v>375</v>
      </c>
      <c r="D68" s="11">
        <v>81.590909090909093</v>
      </c>
      <c r="E68" s="11">
        <v>80.272727272727266</v>
      </c>
      <c r="F68" s="11">
        <v>77.090909090909093</v>
      </c>
      <c r="G68" s="11">
        <v>75.090909090909093</v>
      </c>
      <c r="H68" s="11">
        <v>71.86363636363636</v>
      </c>
      <c r="I68" s="11">
        <v>77.045454545454547</v>
      </c>
      <c r="J68" s="11">
        <v>81.681818181818187</v>
      </c>
      <c r="K68" s="232">
        <v>77.63636363636364</v>
      </c>
      <c r="L68" s="232">
        <v>71.545454545454547</v>
      </c>
      <c r="M68" s="232">
        <v>72.36363636363636</v>
      </c>
      <c r="N68" s="11">
        <v>74.227272727272734</v>
      </c>
      <c r="O68" s="11">
        <v>74.63636363636364</v>
      </c>
      <c r="P68" s="233">
        <v>75.227272727272734</v>
      </c>
      <c r="Q68" s="233">
        <v>75.954545454545453</v>
      </c>
      <c r="R68" s="233">
        <v>73.181818181818187</v>
      </c>
      <c r="S68" s="11">
        <v>72.409090909090907</v>
      </c>
      <c r="T68" s="11">
        <v>72.954545454545453</v>
      </c>
      <c r="U68" s="234">
        <v>67.954545454545453</v>
      </c>
      <c r="V68" s="234">
        <v>46.909090909090907</v>
      </c>
      <c r="W68" s="234">
        <v>44.863636363636367</v>
      </c>
      <c r="X68" s="11">
        <v>68.727272727272734</v>
      </c>
      <c r="Y68" s="11">
        <v>76.090909090909093</v>
      </c>
      <c r="Z68" s="11">
        <v>78.772727272727266</v>
      </c>
      <c r="AA68" s="11">
        <v>80.545454545454547</v>
      </c>
      <c r="AB68" s="235">
        <v>72.859848484848484</v>
      </c>
      <c r="AC68" s="232">
        <v>73.848484848484844</v>
      </c>
      <c r="AD68" s="233">
        <v>74.787878787878782</v>
      </c>
      <c r="AE68" s="234">
        <v>53.242424242424242</v>
      </c>
    </row>
    <row r="69" spans="2:31" x14ac:dyDescent="0.25">
      <c r="B69" s="231">
        <v>341</v>
      </c>
      <c r="C69" s="201" t="s">
        <v>241</v>
      </c>
      <c r="D69" s="11">
        <v>83.86363636363636</v>
      </c>
      <c r="E69" s="11">
        <v>84.318181818181813</v>
      </c>
      <c r="F69" s="11">
        <v>83.818181818181813</v>
      </c>
      <c r="G69" s="11">
        <v>82.681818181818187</v>
      </c>
      <c r="H69" s="11">
        <v>83.36363636363636</v>
      </c>
      <c r="I69" s="11">
        <v>83.318181818181813</v>
      </c>
      <c r="J69" s="11">
        <v>85.86363636363636</v>
      </c>
      <c r="K69" s="232">
        <v>80.63636363636364</v>
      </c>
      <c r="L69" s="232">
        <v>79.227272727272734</v>
      </c>
      <c r="M69" s="232">
        <v>84.909090909090907</v>
      </c>
      <c r="N69" s="11">
        <v>83.86363636363636</v>
      </c>
      <c r="O69" s="11">
        <v>82.86363636363636</v>
      </c>
      <c r="P69" s="233">
        <v>84.090909090909093</v>
      </c>
      <c r="Q69" s="233">
        <v>84</v>
      </c>
      <c r="R69" s="233">
        <v>82.545454545454547</v>
      </c>
      <c r="S69" s="11">
        <v>83.045454545454547</v>
      </c>
      <c r="T69" s="11">
        <v>82.181818181818187</v>
      </c>
      <c r="U69" s="234">
        <v>81.045454545454547</v>
      </c>
      <c r="V69" s="234">
        <v>82.590909090909093</v>
      </c>
      <c r="W69" s="234">
        <v>82.272727272727266</v>
      </c>
      <c r="X69" s="11">
        <v>82.045454545454547</v>
      </c>
      <c r="Y69" s="11">
        <v>82.86363636363636</v>
      </c>
      <c r="Z69" s="11">
        <v>81.63636363636364</v>
      </c>
      <c r="AA69" s="11">
        <v>82.63636363636364</v>
      </c>
      <c r="AB69" s="235">
        <v>82.903409090909093</v>
      </c>
      <c r="AC69" s="232">
        <v>81.590909090909093</v>
      </c>
      <c r="AD69" s="233">
        <v>83.545454545454547</v>
      </c>
      <c r="AE69" s="234">
        <v>81.969696969696969</v>
      </c>
    </row>
    <row r="70" spans="2:31" x14ac:dyDescent="0.25">
      <c r="B70" s="231">
        <v>342</v>
      </c>
      <c r="C70" s="201" t="s">
        <v>240</v>
      </c>
      <c r="D70" s="11">
        <v>85.227272727272734</v>
      </c>
      <c r="E70" s="11">
        <v>85.36363636363636</v>
      </c>
      <c r="F70" s="11">
        <v>86.63636363636364</v>
      </c>
      <c r="G70" s="11">
        <v>85.545454545454547</v>
      </c>
      <c r="H70" s="11">
        <v>76.63636363636364</v>
      </c>
      <c r="I70" s="11">
        <v>61.409090909090907</v>
      </c>
      <c r="J70" s="11">
        <v>73.227272727272734</v>
      </c>
      <c r="K70" s="232">
        <v>85.86363636363636</v>
      </c>
      <c r="L70" s="232">
        <v>85.181818181818187</v>
      </c>
      <c r="M70" s="232">
        <v>86.090909090909093</v>
      </c>
      <c r="N70" s="11">
        <v>86.590909090909093</v>
      </c>
      <c r="O70" s="11">
        <v>86.181818181818187</v>
      </c>
      <c r="P70" s="233">
        <v>86.36363636363636</v>
      </c>
      <c r="Q70" s="233">
        <v>86.045454545454547</v>
      </c>
      <c r="R70" s="233">
        <v>85.727272727272734</v>
      </c>
      <c r="S70" s="11">
        <v>86</v>
      </c>
      <c r="T70" s="11">
        <v>84.5</v>
      </c>
      <c r="U70" s="234">
        <v>81.772727272727266</v>
      </c>
      <c r="V70" s="234">
        <v>76.272727272727266</v>
      </c>
      <c r="W70" s="234">
        <v>80.63636363636364</v>
      </c>
      <c r="X70" s="11">
        <v>83.36363636363636</v>
      </c>
      <c r="Y70" s="11">
        <v>84.86363636363636</v>
      </c>
      <c r="Z70" s="11">
        <v>84.954545454545453</v>
      </c>
      <c r="AA70" s="11">
        <v>85.181818181818187</v>
      </c>
      <c r="AB70" s="235">
        <v>82.901515151515156</v>
      </c>
      <c r="AC70" s="232">
        <v>85.712121212121218</v>
      </c>
      <c r="AD70" s="233">
        <v>86.045454545454547</v>
      </c>
      <c r="AE70" s="234">
        <v>79.560606060606062</v>
      </c>
    </row>
    <row r="71" spans="2:31" x14ac:dyDescent="0.25">
      <c r="B71" s="231">
        <v>351</v>
      </c>
      <c r="C71" s="201" t="s">
        <v>302</v>
      </c>
      <c r="D71" s="11">
        <v>19.045454545454547</v>
      </c>
      <c r="E71" s="11">
        <v>23.40909090909091</v>
      </c>
      <c r="F71" s="11">
        <v>28.727272727272727</v>
      </c>
      <c r="G71" s="11">
        <v>27.727272727272727</v>
      </c>
      <c r="H71" s="11">
        <v>32.227272727272727</v>
      </c>
      <c r="I71" s="11">
        <v>34.772727272727273</v>
      </c>
      <c r="J71" s="11">
        <v>35.363636363636367</v>
      </c>
      <c r="K71" s="232">
        <v>30.636363636363637</v>
      </c>
      <c r="L71" s="232">
        <v>26.5</v>
      </c>
      <c r="M71" s="232">
        <v>26.90909090909091</v>
      </c>
      <c r="N71" s="11">
        <v>24.136363636363637</v>
      </c>
      <c r="O71" s="11">
        <v>22.545454545454547</v>
      </c>
      <c r="P71" s="233">
        <v>20.59090909090909</v>
      </c>
      <c r="Q71" s="233">
        <v>18.90909090909091</v>
      </c>
      <c r="R71" s="233">
        <v>18.90909090909091</v>
      </c>
      <c r="S71" s="11">
        <v>17.954545454545453</v>
      </c>
      <c r="T71" s="11">
        <v>17.636363636363637</v>
      </c>
      <c r="U71" s="234">
        <v>19.045454545454547</v>
      </c>
      <c r="V71" s="234">
        <v>17.181818181818183</v>
      </c>
      <c r="W71" s="234">
        <v>17.818181818181817</v>
      </c>
      <c r="X71" s="11">
        <v>19.227272727272727</v>
      </c>
      <c r="Y71" s="11">
        <v>20.045454545454547</v>
      </c>
      <c r="Z71" s="11">
        <v>16.545454545454547</v>
      </c>
      <c r="AA71" s="11">
        <v>16.136363636363637</v>
      </c>
      <c r="AB71" s="235">
        <v>23</v>
      </c>
      <c r="AC71" s="232">
        <v>28.015151515151516</v>
      </c>
      <c r="AD71" s="233">
        <v>19.469696969696969</v>
      </c>
      <c r="AE71" s="234">
        <v>18.015151515151516</v>
      </c>
    </row>
    <row r="72" spans="2:31" x14ac:dyDescent="0.25">
      <c r="B72" s="231">
        <v>352</v>
      </c>
      <c r="C72" s="201" t="s">
        <v>301</v>
      </c>
      <c r="D72" s="11">
        <v>18.045454545454547</v>
      </c>
      <c r="E72" s="11">
        <v>19.136363636363637</v>
      </c>
      <c r="F72" s="11">
        <v>24.636363636363637</v>
      </c>
      <c r="G72" s="11">
        <v>19.40909090909091</v>
      </c>
      <c r="H72" s="11">
        <v>22.5</v>
      </c>
      <c r="I72" s="11">
        <v>25.363636363636363</v>
      </c>
      <c r="J72" s="11">
        <v>26.954545454545453</v>
      </c>
      <c r="K72" s="232">
        <v>26.181818181818183</v>
      </c>
      <c r="L72" s="232">
        <v>24.727272727272727</v>
      </c>
      <c r="M72" s="232">
        <v>24.227272727272727</v>
      </c>
      <c r="N72" s="11">
        <v>24.09090909090909</v>
      </c>
      <c r="O72" s="11">
        <v>24.227272727272727</v>
      </c>
      <c r="P72" s="233">
        <v>20.681818181818183</v>
      </c>
      <c r="Q72" s="233">
        <v>21.363636363636363</v>
      </c>
      <c r="R72" s="233">
        <v>22.136363636363637</v>
      </c>
      <c r="S72" s="11">
        <v>20.772727272727273</v>
      </c>
      <c r="T72" s="11">
        <v>15.954545454545455</v>
      </c>
      <c r="U72" s="234">
        <v>12.636363636363637</v>
      </c>
      <c r="V72" s="234">
        <v>11.318181818181818</v>
      </c>
      <c r="W72" s="234">
        <v>12.863636363636363</v>
      </c>
      <c r="X72" s="11">
        <v>15.636363636363637</v>
      </c>
      <c r="Y72" s="11">
        <v>15.727272727272727</v>
      </c>
      <c r="Z72" s="11">
        <v>13.272727272727273</v>
      </c>
      <c r="AA72" s="11">
        <v>13.454545454545455</v>
      </c>
      <c r="AB72" s="235">
        <v>19.804924242424242</v>
      </c>
      <c r="AC72" s="232">
        <v>25.045454545454547</v>
      </c>
      <c r="AD72" s="233">
        <v>21.393939393939394</v>
      </c>
      <c r="AE72" s="234">
        <v>12.272727272727273</v>
      </c>
    </row>
    <row r="73" spans="2:31" x14ac:dyDescent="0.25">
      <c r="B73" s="231">
        <v>361</v>
      </c>
      <c r="C73" s="201" t="s">
        <v>239</v>
      </c>
      <c r="D73" s="11">
        <v>31.727272727272727</v>
      </c>
      <c r="E73" s="11">
        <v>31.545454545454547</v>
      </c>
      <c r="F73" s="11">
        <v>31</v>
      </c>
      <c r="G73" s="11">
        <v>30.136363636363637</v>
      </c>
      <c r="H73" s="11">
        <v>26.5</v>
      </c>
      <c r="I73" s="11">
        <v>27.272727272727273</v>
      </c>
      <c r="J73" s="11">
        <v>31.454545454545453</v>
      </c>
      <c r="K73" s="232">
        <v>33.5</v>
      </c>
      <c r="L73" s="232">
        <v>34.136363636363633</v>
      </c>
      <c r="M73" s="232">
        <v>32.68181818181818</v>
      </c>
      <c r="N73" s="11">
        <v>32.31818181818182</v>
      </c>
      <c r="O73" s="11">
        <v>31.454545454545453</v>
      </c>
      <c r="P73" s="233">
        <v>30.545454545454547</v>
      </c>
      <c r="Q73" s="233">
        <v>29.59090909090909</v>
      </c>
      <c r="R73" s="233">
        <v>28.727272727272727</v>
      </c>
      <c r="S73" s="11">
        <v>27.5</v>
      </c>
      <c r="T73" s="11">
        <v>27.772727272727273</v>
      </c>
      <c r="U73" s="234">
        <v>28.045454545454547</v>
      </c>
      <c r="V73" s="234">
        <v>27.136363636363637</v>
      </c>
      <c r="W73" s="234">
        <v>24.90909090909091</v>
      </c>
      <c r="X73" s="11">
        <v>24.545454545454547</v>
      </c>
      <c r="Y73" s="11">
        <v>23.772727272727273</v>
      </c>
      <c r="Z73" s="11">
        <v>24.90909090909091</v>
      </c>
      <c r="AA73" s="11">
        <v>27.727272727272727</v>
      </c>
      <c r="AB73" s="235">
        <v>29.121212121212121</v>
      </c>
      <c r="AC73" s="232">
        <v>33.439393939393938</v>
      </c>
      <c r="AD73" s="233">
        <v>29.621212121212121</v>
      </c>
      <c r="AE73" s="234">
        <v>26.696969696969695</v>
      </c>
    </row>
    <row r="74" spans="2:31" x14ac:dyDescent="0.25">
      <c r="B74" s="231">
        <v>362</v>
      </c>
      <c r="C74" s="201" t="s">
        <v>238</v>
      </c>
      <c r="D74" s="11">
        <v>29.545454545454547</v>
      </c>
      <c r="E74" s="11">
        <v>32.772727272727273</v>
      </c>
      <c r="F74" s="11">
        <v>32.727272727272727</v>
      </c>
      <c r="G74" s="11">
        <v>27.181818181818183</v>
      </c>
      <c r="H74" s="11">
        <v>24.227272727272727</v>
      </c>
      <c r="I74" s="11">
        <v>30.227272727272727</v>
      </c>
      <c r="J74" s="11">
        <v>30.681818181818183</v>
      </c>
      <c r="K74" s="232">
        <v>34.363636363636367</v>
      </c>
      <c r="L74" s="232">
        <v>33.272727272727273</v>
      </c>
      <c r="M74" s="232">
        <v>30.772727272727273</v>
      </c>
      <c r="N74" s="11">
        <v>30.545454545454547</v>
      </c>
      <c r="O74" s="11">
        <v>28.954545454545453</v>
      </c>
      <c r="P74" s="233">
        <v>27.40909090909091</v>
      </c>
      <c r="Q74" s="233">
        <v>26.454545454545453</v>
      </c>
      <c r="R74" s="233">
        <v>24.045454545454547</v>
      </c>
      <c r="S74" s="11">
        <v>22.59090909090909</v>
      </c>
      <c r="T74" s="11">
        <v>22.09090909090909</v>
      </c>
      <c r="U74" s="234">
        <v>22.045454545454547</v>
      </c>
      <c r="V74" s="234">
        <v>22.318181818181817</v>
      </c>
      <c r="W74" s="234">
        <v>22.681818181818183</v>
      </c>
      <c r="X74" s="11">
        <v>22.954545454545453</v>
      </c>
      <c r="Y74" s="11">
        <v>22.545454545454547</v>
      </c>
      <c r="Z74" s="11">
        <v>22.318181818181817</v>
      </c>
      <c r="AA74" s="11">
        <v>24.636363636363637</v>
      </c>
      <c r="AB74" s="235">
        <v>26.973484848484848</v>
      </c>
      <c r="AC74" s="232">
        <v>32.803030303030305</v>
      </c>
      <c r="AD74" s="233">
        <v>25.969696969696969</v>
      </c>
      <c r="AE74" s="234">
        <v>22.348484848484848</v>
      </c>
    </row>
    <row r="75" spans="2:31" x14ac:dyDescent="0.25">
      <c r="B75" s="231">
        <v>371</v>
      </c>
      <c r="C75" s="201" t="s">
        <v>300</v>
      </c>
      <c r="D75" s="11">
        <v>11.818181818181818</v>
      </c>
      <c r="E75" s="11">
        <v>19</v>
      </c>
      <c r="F75" s="11">
        <v>23.09090909090909</v>
      </c>
      <c r="G75" s="11">
        <v>26.636363636363637</v>
      </c>
      <c r="H75" s="11">
        <v>24.5</v>
      </c>
      <c r="I75" s="11">
        <v>28.818181818181817</v>
      </c>
      <c r="J75" s="11">
        <v>34.636363636363633</v>
      </c>
      <c r="K75" s="232">
        <v>28.454545454545453</v>
      </c>
      <c r="L75" s="232">
        <v>20.636363636363637</v>
      </c>
      <c r="M75" s="232">
        <v>16.454545454545453</v>
      </c>
      <c r="N75" s="11">
        <v>15.318181818181818</v>
      </c>
      <c r="O75" s="11">
        <v>14.090909090909092</v>
      </c>
      <c r="P75" s="233">
        <v>16.363636363636363</v>
      </c>
      <c r="Q75" s="233">
        <v>14.227272727272727</v>
      </c>
      <c r="R75" s="233">
        <v>12.454545454545455</v>
      </c>
      <c r="S75" s="11">
        <v>14.818181818181818</v>
      </c>
      <c r="T75" s="11">
        <v>13.454545454545455</v>
      </c>
      <c r="U75" s="234">
        <v>14.545454545454545</v>
      </c>
      <c r="V75" s="234">
        <v>13.454545454545455</v>
      </c>
      <c r="W75" s="234">
        <v>13.181818181818182</v>
      </c>
      <c r="X75" s="11">
        <v>12.5</v>
      </c>
      <c r="Y75" s="11">
        <v>11.545454545454545</v>
      </c>
      <c r="Z75" s="11">
        <v>10.136363636363637</v>
      </c>
      <c r="AA75" s="11">
        <v>12</v>
      </c>
      <c r="AB75" s="235">
        <v>17.589015151515152</v>
      </c>
      <c r="AC75" s="232">
        <v>21.848484848484848</v>
      </c>
      <c r="AD75" s="233">
        <v>14.348484848484848</v>
      </c>
      <c r="AE75" s="234">
        <v>13.727272727272727</v>
      </c>
    </row>
    <row r="76" spans="2:31" x14ac:dyDescent="0.25">
      <c r="B76" s="231">
        <v>372</v>
      </c>
      <c r="C76" s="201" t="s">
        <v>299</v>
      </c>
      <c r="D76" s="11">
        <v>31.181818181818183</v>
      </c>
      <c r="E76" s="11">
        <v>35.272727272727273</v>
      </c>
      <c r="F76" s="11">
        <v>37.272727272727273</v>
      </c>
      <c r="G76" s="11">
        <v>37.136363636363633</v>
      </c>
      <c r="H76" s="11">
        <v>36.863636363636367</v>
      </c>
      <c r="I76" s="11">
        <v>34.772727272727273</v>
      </c>
      <c r="J76" s="11">
        <v>43.454545454545453</v>
      </c>
      <c r="K76" s="232">
        <v>45.136363636363633</v>
      </c>
      <c r="L76" s="232">
        <v>42.454545454545453</v>
      </c>
      <c r="M76" s="232">
        <v>40.545454545454547</v>
      </c>
      <c r="N76" s="11">
        <v>37.772727272727273</v>
      </c>
      <c r="O76" s="11">
        <v>35.863636363636367</v>
      </c>
      <c r="P76" s="233">
        <v>34.227272727272727</v>
      </c>
      <c r="Q76" s="233">
        <v>34.68181818181818</v>
      </c>
      <c r="R76" s="233">
        <v>32.81818181818182</v>
      </c>
      <c r="S76" s="11">
        <v>31.454545454545453</v>
      </c>
      <c r="T76" s="11">
        <v>31.181818181818183</v>
      </c>
      <c r="U76" s="234">
        <v>30.863636363636363</v>
      </c>
      <c r="V76" s="234">
        <v>29.727272727272727</v>
      </c>
      <c r="W76" s="234">
        <v>28.318181818181817</v>
      </c>
      <c r="X76" s="11">
        <v>25.90909090909091</v>
      </c>
      <c r="Y76" s="11">
        <v>22.954545454545453</v>
      </c>
      <c r="Z76" s="11">
        <v>22.5</v>
      </c>
      <c r="AA76" s="11">
        <v>25.772727272727273</v>
      </c>
      <c r="AB76" s="235">
        <v>33.672348484848484</v>
      </c>
      <c r="AC76" s="232">
        <v>42.712121212121211</v>
      </c>
      <c r="AD76" s="233">
        <v>33.909090909090907</v>
      </c>
      <c r="AE76" s="234">
        <v>29.636363636363637</v>
      </c>
    </row>
    <row r="77" spans="2:31" x14ac:dyDescent="0.25">
      <c r="B77" s="231">
        <v>381</v>
      </c>
      <c r="C77" s="201" t="s">
        <v>298</v>
      </c>
      <c r="D77" s="11">
        <v>31.727272727272727</v>
      </c>
      <c r="E77" s="11">
        <v>30.09090909090909</v>
      </c>
      <c r="F77" s="11">
        <v>31.727272727272727</v>
      </c>
      <c r="G77" s="11">
        <v>32</v>
      </c>
      <c r="H77" s="11">
        <v>33.136363636363633</v>
      </c>
      <c r="I77" s="11">
        <v>34.31818181818182</v>
      </c>
      <c r="J77" s="11">
        <v>34.636363636363633</v>
      </c>
      <c r="K77" s="232">
        <v>33.590909090909093</v>
      </c>
      <c r="L77" s="232">
        <v>38.68181818181818</v>
      </c>
      <c r="M77" s="232">
        <v>35.545454545454547</v>
      </c>
      <c r="N77" s="11">
        <v>33.727272727272727</v>
      </c>
      <c r="O77" s="11">
        <v>33.81818181818182</v>
      </c>
      <c r="P77" s="233">
        <v>33.636363636363633</v>
      </c>
      <c r="Q77" s="233">
        <v>33.81818181818182</v>
      </c>
      <c r="R77" s="233">
        <v>31.90909090909091</v>
      </c>
      <c r="S77" s="11">
        <v>31.727272727272727</v>
      </c>
      <c r="T77" s="11">
        <v>29.545454545454547</v>
      </c>
      <c r="U77" s="234">
        <v>30.863636363636363</v>
      </c>
      <c r="V77" s="234">
        <v>26.863636363636363</v>
      </c>
      <c r="W77" s="234">
        <v>23.59090909090909</v>
      </c>
      <c r="X77" s="11">
        <v>27.045454545454547</v>
      </c>
      <c r="Y77" s="11">
        <v>29.40909090909091</v>
      </c>
      <c r="Z77" s="11">
        <v>31.90909090909091</v>
      </c>
      <c r="AA77" s="11">
        <v>32.81818181818182</v>
      </c>
      <c r="AB77" s="235">
        <v>31.922348484848484</v>
      </c>
      <c r="AC77" s="232">
        <v>35.939393939393938</v>
      </c>
      <c r="AD77" s="233">
        <v>33.121212121212125</v>
      </c>
      <c r="AE77" s="234">
        <v>27.106060606060606</v>
      </c>
    </row>
    <row r="78" spans="2:31" x14ac:dyDescent="0.25">
      <c r="B78" s="231">
        <v>382</v>
      </c>
      <c r="C78" s="201" t="s">
        <v>376</v>
      </c>
      <c r="D78" s="11">
        <v>29.227272727272727</v>
      </c>
      <c r="E78" s="11">
        <v>30.09090909090909</v>
      </c>
      <c r="F78" s="11">
        <v>30.818181818181817</v>
      </c>
      <c r="G78" s="11">
        <v>29.818181818181817</v>
      </c>
      <c r="H78" s="11">
        <v>30.681818181818183</v>
      </c>
      <c r="I78" s="11">
        <v>32.954545454545453</v>
      </c>
      <c r="J78" s="11">
        <v>27.772727272727273</v>
      </c>
      <c r="K78" s="232">
        <v>31.272727272727273</v>
      </c>
      <c r="L78" s="232">
        <v>31.5</v>
      </c>
      <c r="M78" s="232">
        <v>31.681818181818183</v>
      </c>
      <c r="N78" s="11">
        <v>30.636363636363637</v>
      </c>
      <c r="O78" s="11">
        <v>31.181818181818183</v>
      </c>
      <c r="P78" s="233">
        <v>30.454545454545453</v>
      </c>
      <c r="Q78" s="233">
        <v>30.5</v>
      </c>
      <c r="R78" s="233">
        <v>29.59090909090909</v>
      </c>
      <c r="S78" s="11">
        <v>29.863636363636363</v>
      </c>
      <c r="T78" s="11">
        <v>28.40909090909091</v>
      </c>
      <c r="U78" s="234">
        <v>28.227272727272727</v>
      </c>
      <c r="V78" s="234">
        <v>26.681818181818183</v>
      </c>
      <c r="W78" s="234">
        <v>25</v>
      </c>
      <c r="X78" s="11">
        <v>26.636363636363637</v>
      </c>
      <c r="Y78" s="11">
        <v>27.454545454545453</v>
      </c>
      <c r="Z78" s="11">
        <v>28.227272727272727</v>
      </c>
      <c r="AA78" s="11">
        <v>29.727272727272727</v>
      </c>
      <c r="AB78" s="235">
        <v>29.517045454545453</v>
      </c>
      <c r="AC78" s="232">
        <v>31.484848484848484</v>
      </c>
      <c r="AD78" s="233">
        <v>30.181818181818183</v>
      </c>
      <c r="AE78" s="234">
        <v>26.636363636363637</v>
      </c>
    </row>
    <row r="79" spans="2:31" x14ac:dyDescent="0.25">
      <c r="B79" s="231">
        <v>391</v>
      </c>
      <c r="C79" s="201" t="s">
        <v>297</v>
      </c>
      <c r="D79" s="11">
        <v>24.772727272727273</v>
      </c>
      <c r="E79" s="11">
        <v>24.545454545454547</v>
      </c>
      <c r="F79" s="11">
        <v>34.636363636363633</v>
      </c>
      <c r="G79" s="11">
        <v>40.636363636363633</v>
      </c>
      <c r="H79" s="11">
        <v>43.68181818181818</v>
      </c>
      <c r="I79" s="11">
        <v>49.272727272727273</v>
      </c>
      <c r="J79" s="11">
        <v>49</v>
      </c>
      <c r="K79" s="232">
        <v>34.31818181818182</v>
      </c>
      <c r="L79" s="232">
        <v>21.90909090909091</v>
      </c>
      <c r="M79" s="232">
        <v>22.40909090909091</v>
      </c>
      <c r="N79" s="11">
        <v>24.59090909090909</v>
      </c>
      <c r="O79" s="11">
        <v>22.727272727272727</v>
      </c>
      <c r="P79" s="233">
        <v>21.045454545454547</v>
      </c>
      <c r="Q79" s="233">
        <v>20.772727272727273</v>
      </c>
      <c r="R79" s="233">
        <v>20.181818181818183</v>
      </c>
      <c r="S79" s="11">
        <v>16.863636363636363</v>
      </c>
      <c r="T79" s="11">
        <v>17.636363636363637</v>
      </c>
      <c r="U79" s="234">
        <v>16.045454545454547</v>
      </c>
      <c r="V79" s="234">
        <v>14.590909090909092</v>
      </c>
      <c r="W79" s="234">
        <v>16.363636363636363</v>
      </c>
      <c r="X79" s="11">
        <v>18.90909090909091</v>
      </c>
      <c r="Y79" s="11">
        <v>23.772727272727273</v>
      </c>
      <c r="Z79" s="11">
        <v>27.5</v>
      </c>
      <c r="AA79" s="11">
        <v>27.318181818181817</v>
      </c>
      <c r="AB79" s="235">
        <v>26.395833333333332</v>
      </c>
      <c r="AC79" s="232">
        <v>26.212121212121211</v>
      </c>
      <c r="AD79" s="233">
        <v>20.666666666666668</v>
      </c>
      <c r="AE79" s="234">
        <v>15.666666666666666</v>
      </c>
    </row>
    <row r="80" spans="2:31" x14ac:dyDescent="0.25">
      <c r="B80" s="231">
        <v>392</v>
      </c>
      <c r="C80" s="201" t="s">
        <v>296</v>
      </c>
      <c r="D80" s="11">
        <v>26.40909090909091</v>
      </c>
      <c r="E80" s="11">
        <v>34.772727272727273</v>
      </c>
      <c r="F80" s="11">
        <v>25.363636363636363</v>
      </c>
      <c r="G80" s="11">
        <v>33.454545454545453</v>
      </c>
      <c r="H80" s="11">
        <v>34</v>
      </c>
      <c r="I80" s="11">
        <v>37.272727272727273</v>
      </c>
      <c r="J80" s="11">
        <v>33.545454545454547</v>
      </c>
      <c r="K80" s="232">
        <v>27.59090909090909</v>
      </c>
      <c r="L80" s="232">
        <v>24.136363636363637</v>
      </c>
      <c r="M80" s="232">
        <v>20.045454545454547</v>
      </c>
      <c r="N80" s="11">
        <v>20.136363636363637</v>
      </c>
      <c r="O80" s="11">
        <v>20.636363636363637</v>
      </c>
      <c r="P80" s="233">
        <v>22.045454545454547</v>
      </c>
      <c r="Q80" s="233">
        <v>21.636363636363637</v>
      </c>
      <c r="R80" s="233">
        <v>17.772727272727273</v>
      </c>
      <c r="S80" s="11">
        <v>20.136363636363637</v>
      </c>
      <c r="T80" s="11">
        <v>20.227272727272727</v>
      </c>
      <c r="U80" s="234">
        <v>18.40909090909091</v>
      </c>
      <c r="V80" s="234">
        <v>15.272727272727273</v>
      </c>
      <c r="W80" s="234">
        <v>17.863636363636363</v>
      </c>
      <c r="X80" s="11">
        <v>21.5</v>
      </c>
      <c r="Y80" s="11">
        <v>22.136363636363637</v>
      </c>
      <c r="Z80" s="11">
        <v>25.272727272727273</v>
      </c>
      <c r="AA80" s="11">
        <v>22.59090909090909</v>
      </c>
      <c r="AB80" s="235">
        <v>24.259469696969695</v>
      </c>
      <c r="AC80" s="232">
        <v>23.924242424242426</v>
      </c>
      <c r="AD80" s="233">
        <v>20.484848484848484</v>
      </c>
      <c r="AE80" s="234">
        <v>17.181818181818183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25.85546875" bestFit="1" customWidth="1"/>
    <col min="3" max="4" width="19.42578125" customWidth="1"/>
    <col min="5" max="5" width="19.5703125" customWidth="1"/>
    <col min="6" max="6" width="19.7109375" bestFit="1" customWidth="1"/>
    <col min="7" max="7" width="18.85546875" customWidth="1"/>
    <col min="8" max="8" width="19.85546875" bestFit="1" customWidth="1"/>
  </cols>
  <sheetData>
    <row r="1" spans="1:8" s="175" customFormat="1" x14ac:dyDescent="0.25">
      <c r="A1" s="177" t="s">
        <v>269</v>
      </c>
    </row>
    <row r="2" spans="1:8" s="175" customFormat="1" ht="14.25" x14ac:dyDescent="0.2">
      <c r="A2" s="176"/>
    </row>
    <row r="3" spans="1:8" s="175" customFormat="1" ht="14.25" x14ac:dyDescent="0.2"/>
    <row r="4" spans="1:8" s="175" customFormat="1" ht="14.25" x14ac:dyDescent="0.2"/>
    <row r="6" spans="1:8" ht="14.45" customHeight="1" x14ac:dyDescent="0.25">
      <c r="B6" s="295"/>
      <c r="C6" s="295"/>
      <c r="D6" s="295"/>
      <c r="E6" s="295"/>
    </row>
    <row r="7" spans="1:8" x14ac:dyDescent="0.25">
      <c r="B7" s="213" t="s">
        <v>268</v>
      </c>
      <c r="C7" s="237" t="s">
        <v>237</v>
      </c>
      <c r="D7" s="237" t="s">
        <v>236</v>
      </c>
      <c r="E7" s="237" t="s">
        <v>235</v>
      </c>
      <c r="F7" s="238" t="s">
        <v>267</v>
      </c>
      <c r="G7" s="238" t="s">
        <v>2</v>
      </c>
    </row>
    <row r="8" spans="1:8" x14ac:dyDescent="0.25">
      <c r="B8" s="10" t="s">
        <v>266</v>
      </c>
      <c r="C8" s="239">
        <v>57.546803652968038</v>
      </c>
      <c r="D8" s="239">
        <v>54.679223744292237</v>
      </c>
      <c r="E8" s="239">
        <v>45.816210045662103</v>
      </c>
      <c r="F8" s="239">
        <v>63.53564899451554</v>
      </c>
      <c r="G8" s="239">
        <v>59.46273557966876</v>
      </c>
      <c r="H8" s="240" t="s">
        <v>378</v>
      </c>
    </row>
    <row r="9" spans="1:8" x14ac:dyDescent="0.25">
      <c r="B9" s="10" t="s">
        <v>265</v>
      </c>
      <c r="C9" s="239">
        <v>56.865753424657534</v>
      </c>
      <c r="D9" s="239">
        <v>55.43744292237443</v>
      </c>
      <c r="E9" s="239">
        <v>47.084931506849315</v>
      </c>
      <c r="F9" s="239">
        <v>63.821232123212319</v>
      </c>
      <c r="G9" s="239">
        <v>59.802151275889692</v>
      </c>
      <c r="H9" s="240" t="s">
        <v>379</v>
      </c>
    </row>
    <row r="10" spans="1:8" x14ac:dyDescent="0.25">
      <c r="B10" s="10" t="s">
        <v>264</v>
      </c>
      <c r="C10" s="239">
        <v>56.356489945155396</v>
      </c>
      <c r="D10" s="239">
        <v>55.1302752293578</v>
      </c>
      <c r="E10" s="239">
        <v>45.185185185185183</v>
      </c>
      <c r="F10" s="239">
        <v>63.591585522689691</v>
      </c>
      <c r="G10" s="239">
        <v>59.340186057195361</v>
      </c>
      <c r="H10" s="240" t="s">
        <v>380</v>
      </c>
    </row>
    <row r="11" spans="1:8" x14ac:dyDescent="0.25">
      <c r="B11" s="10" t="s">
        <v>263</v>
      </c>
      <c r="C11" s="239">
        <v>57.197260273972603</v>
      </c>
      <c r="D11" s="239">
        <v>56.358904109589041</v>
      </c>
      <c r="E11" s="239">
        <v>45.93607305936073</v>
      </c>
      <c r="F11" s="239">
        <v>63.599853426163428</v>
      </c>
      <c r="G11" s="239">
        <v>59.678828777307558</v>
      </c>
      <c r="H11" s="240" t="s">
        <v>381</v>
      </c>
    </row>
    <row r="12" spans="1:8" x14ac:dyDescent="0.25">
      <c r="B12" s="10" t="s">
        <v>262</v>
      </c>
      <c r="C12" s="239">
        <v>56.342465753424655</v>
      </c>
      <c r="D12" s="239">
        <v>52.275494672754945</v>
      </c>
      <c r="E12" s="239">
        <v>45.761904761904759</v>
      </c>
      <c r="F12" s="239">
        <v>63.23672090881179</v>
      </c>
      <c r="G12" s="239">
        <v>58.811757947146688</v>
      </c>
      <c r="H12" s="240" t="s">
        <v>382</v>
      </c>
    </row>
    <row r="13" spans="1:8" x14ac:dyDescent="0.25">
      <c r="B13" s="212" t="s">
        <v>2</v>
      </c>
      <c r="C13" s="241">
        <v>56.877932323022627</v>
      </c>
      <c r="D13" s="241">
        <v>55.007895283606899</v>
      </c>
      <c r="E13" s="241">
        <v>45.983739837398375</v>
      </c>
      <c r="F13" s="241">
        <v>63.587293646823412</v>
      </c>
      <c r="G13" s="241">
        <v>59.472862163217492</v>
      </c>
    </row>
    <row r="21" spans="2:2" x14ac:dyDescent="0.25">
      <c r="B21" s="180"/>
    </row>
    <row r="22" spans="2:2" x14ac:dyDescent="0.25">
      <c r="B22" s="180"/>
    </row>
    <row r="23" spans="2:2" x14ac:dyDescent="0.25">
      <c r="B23" s="180"/>
    </row>
    <row r="24" spans="2:2" x14ac:dyDescent="0.25">
      <c r="B24" s="180"/>
    </row>
    <row r="25" spans="2:2" x14ac:dyDescent="0.25">
      <c r="B25" s="180"/>
    </row>
    <row r="26" spans="2:2" x14ac:dyDescent="0.25">
      <c r="B26" s="180"/>
    </row>
    <row r="27" spans="2:2" x14ac:dyDescent="0.25">
      <c r="B27" s="180"/>
    </row>
  </sheetData>
  <mergeCells count="1">
    <mergeCell ref="B6:E6"/>
  </mergeCell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3" width="19.42578125" customWidth="1"/>
  </cols>
  <sheetData>
    <row r="1" spans="1:3" s="175" customFormat="1" x14ac:dyDescent="0.25">
      <c r="A1" s="177" t="s">
        <v>384</v>
      </c>
    </row>
    <row r="2" spans="1:3" s="175" customFormat="1" ht="14.25" x14ac:dyDescent="0.2">
      <c r="A2" s="176"/>
    </row>
    <row r="3" spans="1:3" s="175" customFormat="1" ht="14.25" x14ac:dyDescent="0.2"/>
    <row r="4" spans="1:3" s="175" customFormat="1" ht="14.25" x14ac:dyDescent="0.2"/>
    <row r="6" spans="1:3" ht="14.45" customHeight="1" x14ac:dyDescent="0.25">
      <c r="B6" s="261" t="s">
        <v>295</v>
      </c>
      <c r="C6" s="261"/>
    </row>
    <row r="7" spans="1:3" x14ac:dyDescent="0.25">
      <c r="B7" s="213"/>
      <c r="C7" s="214" t="s">
        <v>325</v>
      </c>
    </row>
    <row r="8" spans="1:3" ht="30" x14ac:dyDescent="0.25">
      <c r="B8" s="213" t="s">
        <v>23</v>
      </c>
      <c r="C8" s="242" t="s">
        <v>383</v>
      </c>
    </row>
    <row r="9" spans="1:3" x14ac:dyDescent="0.25">
      <c r="B9" s="10" t="s">
        <v>294</v>
      </c>
      <c r="C9" s="243">
        <v>68.598753894081</v>
      </c>
    </row>
    <row r="10" spans="1:3" x14ac:dyDescent="0.25">
      <c r="B10" s="10" t="s">
        <v>293</v>
      </c>
      <c r="C10" s="239">
        <v>70.647499999999994</v>
      </c>
    </row>
    <row r="11" spans="1:3" x14ac:dyDescent="0.25">
      <c r="B11" s="10" t="s">
        <v>292</v>
      </c>
      <c r="C11" s="239">
        <v>70.995000000000005</v>
      </c>
    </row>
    <row r="12" spans="1:3" x14ac:dyDescent="0.25">
      <c r="B12" s="10" t="s">
        <v>291</v>
      </c>
      <c r="C12" s="239">
        <v>70.929109159347547</v>
      </c>
    </row>
    <row r="13" spans="1:3" x14ac:dyDescent="0.25">
      <c r="B13" s="10" t="s">
        <v>290</v>
      </c>
      <c r="C13" s="239">
        <v>70.333544303797467</v>
      </c>
    </row>
    <row r="14" spans="1:3" x14ac:dyDescent="0.25">
      <c r="B14" s="10" t="s">
        <v>289</v>
      </c>
      <c r="C14" s="239">
        <v>71.954659949622169</v>
      </c>
    </row>
    <row r="15" spans="1:3" x14ac:dyDescent="0.25">
      <c r="B15" s="10" t="s">
        <v>288</v>
      </c>
      <c r="C15" s="239">
        <v>71.206766917293237</v>
      </c>
    </row>
    <row r="16" spans="1:3" x14ac:dyDescent="0.25">
      <c r="B16" s="10" t="s">
        <v>287</v>
      </c>
      <c r="C16" s="239">
        <v>60.781931464174455</v>
      </c>
    </row>
    <row r="17" spans="2:3" x14ac:dyDescent="0.25">
      <c r="B17" s="10" t="s">
        <v>286</v>
      </c>
      <c r="C17" s="239">
        <v>54.466376089663761</v>
      </c>
    </row>
    <row r="18" spans="2:3" x14ac:dyDescent="0.25">
      <c r="B18" s="10" t="s">
        <v>285</v>
      </c>
      <c r="C18" s="239">
        <v>55.387920298879202</v>
      </c>
    </row>
    <row r="19" spans="2:3" x14ac:dyDescent="0.25">
      <c r="B19" s="10" t="s">
        <v>284</v>
      </c>
      <c r="C19" s="239">
        <v>56.325031133250313</v>
      </c>
    </row>
    <row r="20" spans="2:3" x14ac:dyDescent="0.25">
      <c r="B20" s="10" t="s">
        <v>283</v>
      </c>
      <c r="C20" s="239">
        <v>56.288293897882937</v>
      </c>
    </row>
    <row r="21" spans="2:3" x14ac:dyDescent="0.25">
      <c r="B21" s="10" t="s">
        <v>282</v>
      </c>
      <c r="C21" s="239">
        <v>55.459526774595268</v>
      </c>
    </row>
    <row r="22" spans="2:3" x14ac:dyDescent="0.25">
      <c r="B22" s="10" t="s">
        <v>281</v>
      </c>
      <c r="C22" s="239">
        <v>55.599626400996264</v>
      </c>
    </row>
    <row r="23" spans="2:3" x14ac:dyDescent="0.25">
      <c r="B23" s="10" t="s">
        <v>280</v>
      </c>
      <c r="C23" s="239">
        <v>53.961274203622736</v>
      </c>
    </row>
    <row r="24" spans="2:3" x14ac:dyDescent="0.25">
      <c r="B24" s="10" t="s">
        <v>279</v>
      </c>
      <c r="C24" s="239">
        <v>51.666666666666664</v>
      </c>
    </row>
    <row r="25" spans="2:3" x14ac:dyDescent="0.25">
      <c r="B25" s="10" t="s">
        <v>278</v>
      </c>
      <c r="C25" s="239">
        <v>50.437148217636022</v>
      </c>
    </row>
    <row r="26" spans="2:3" x14ac:dyDescent="0.25">
      <c r="B26" s="10" t="s">
        <v>277</v>
      </c>
      <c r="C26" s="239">
        <v>47.985616010006254</v>
      </c>
    </row>
    <row r="27" spans="2:3" x14ac:dyDescent="0.25">
      <c r="B27" s="10" t="s">
        <v>276</v>
      </c>
      <c r="C27" s="239">
        <v>43.905565978736711</v>
      </c>
    </row>
    <row r="28" spans="2:3" x14ac:dyDescent="0.25">
      <c r="B28" s="10" t="s">
        <v>275</v>
      </c>
      <c r="C28" s="239">
        <v>46.060037523452159</v>
      </c>
    </row>
    <row r="29" spans="2:3" x14ac:dyDescent="0.25">
      <c r="B29" s="10" t="s">
        <v>274</v>
      </c>
      <c r="C29" s="239">
        <v>53.850904553961321</v>
      </c>
    </row>
    <row r="30" spans="2:3" x14ac:dyDescent="0.25">
      <c r="B30" s="10" t="s">
        <v>273</v>
      </c>
      <c r="C30" s="239">
        <v>60.787406483790527</v>
      </c>
    </row>
    <row r="31" spans="2:3" x14ac:dyDescent="0.25">
      <c r="B31" s="10" t="s">
        <v>272</v>
      </c>
      <c r="C31" s="239">
        <v>64.003117206982537</v>
      </c>
    </row>
    <row r="32" spans="2:3" x14ac:dyDescent="0.25">
      <c r="B32" s="10" t="s">
        <v>271</v>
      </c>
      <c r="C32" s="239">
        <v>66.020573566084792</v>
      </c>
    </row>
    <row r="33" spans="2:3" x14ac:dyDescent="0.25">
      <c r="B33" s="212" t="s">
        <v>270</v>
      </c>
      <c r="C33" s="241">
        <v>59.472862163217492</v>
      </c>
    </row>
  </sheetData>
  <mergeCells count="1">
    <mergeCell ref="B6:C6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3.140625" customWidth="1"/>
    <col min="2" max="2" width="7.140625" bestFit="1" customWidth="1"/>
    <col min="3" max="3" width="34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75" customFormat="1" x14ac:dyDescent="0.25">
      <c r="A1" s="177" t="s">
        <v>322</v>
      </c>
      <c r="AA1" s="179"/>
    </row>
    <row r="2" spans="1:31" s="175" customFormat="1" ht="14.25" x14ac:dyDescent="0.2">
      <c r="A2" s="176"/>
    </row>
    <row r="3" spans="1:31" s="175" customFormat="1" ht="14.25" x14ac:dyDescent="0.2"/>
    <row r="4" spans="1:31" s="175" customFormat="1" ht="14.25" x14ac:dyDescent="0.2"/>
    <row r="6" spans="1:31" x14ac:dyDescent="0.25">
      <c r="B6" s="174" t="s">
        <v>325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</row>
    <row r="7" spans="1:31" s="178" customFormat="1" ht="25.5" x14ac:dyDescent="0.2">
      <c r="B7" s="215" t="s">
        <v>261</v>
      </c>
      <c r="C7" s="215" t="s">
        <v>260</v>
      </c>
      <c r="D7" s="230">
        <v>0</v>
      </c>
      <c r="E7" s="230">
        <v>4.1666666666666664E-2</v>
      </c>
      <c r="F7" s="230">
        <v>8.3333333333333329E-2</v>
      </c>
      <c r="G7" s="230">
        <v>0.125</v>
      </c>
      <c r="H7" s="230">
        <v>0.16666666666666666</v>
      </c>
      <c r="I7" s="230">
        <v>0.20833333333333334</v>
      </c>
      <c r="J7" s="230">
        <v>0.25</v>
      </c>
      <c r="K7" s="230">
        <v>0.29166666666666669</v>
      </c>
      <c r="L7" s="230">
        <v>0.33333333333333331</v>
      </c>
      <c r="M7" s="230">
        <v>0.375</v>
      </c>
      <c r="N7" s="230">
        <v>0.41666666666666669</v>
      </c>
      <c r="O7" s="230">
        <v>0.45833333333333331</v>
      </c>
      <c r="P7" s="230">
        <v>0.5</v>
      </c>
      <c r="Q7" s="230">
        <v>0.54166666666666663</v>
      </c>
      <c r="R7" s="230">
        <v>0.58333333333333337</v>
      </c>
      <c r="S7" s="230">
        <v>0.625</v>
      </c>
      <c r="T7" s="230">
        <v>0.66666666666666663</v>
      </c>
      <c r="U7" s="230">
        <v>0.70833333333333337</v>
      </c>
      <c r="V7" s="230">
        <v>0.75</v>
      </c>
      <c r="W7" s="230">
        <v>0.79166666666666663</v>
      </c>
      <c r="X7" s="230">
        <v>0.83333333333333337</v>
      </c>
      <c r="Y7" s="230">
        <v>0.875</v>
      </c>
      <c r="Z7" s="230">
        <v>0.91666666666666663</v>
      </c>
      <c r="AA7" s="230">
        <v>0.95833333333333337</v>
      </c>
      <c r="AB7" s="215" t="s">
        <v>259</v>
      </c>
      <c r="AC7" s="215" t="s">
        <v>258</v>
      </c>
      <c r="AD7" s="215" t="s">
        <v>257</v>
      </c>
      <c r="AE7" s="215" t="s">
        <v>256</v>
      </c>
    </row>
    <row r="8" spans="1:31" x14ac:dyDescent="0.25">
      <c r="B8" s="200">
        <v>11</v>
      </c>
      <c r="C8" s="201" t="s">
        <v>348</v>
      </c>
      <c r="D8" s="11">
        <v>25.318181818181817</v>
      </c>
      <c r="E8" s="11">
        <v>22.227272727272727</v>
      </c>
      <c r="F8" s="11">
        <v>19.136363636363637</v>
      </c>
      <c r="G8" s="11">
        <v>21.40909090909091</v>
      </c>
      <c r="H8" s="11">
        <v>19.59090909090909</v>
      </c>
      <c r="I8" s="11">
        <v>20</v>
      </c>
      <c r="J8" s="11">
        <v>22.136363636363637</v>
      </c>
      <c r="K8" s="232">
        <v>20.863636363636363</v>
      </c>
      <c r="L8" s="232">
        <v>21.045454545454547</v>
      </c>
      <c r="M8" s="232">
        <v>21.09090909090909</v>
      </c>
      <c r="N8" s="11">
        <v>25.727272727272727</v>
      </c>
      <c r="O8" s="11">
        <v>25.136363636363637</v>
      </c>
      <c r="P8" s="233">
        <v>29.09090909090909</v>
      </c>
      <c r="Q8" s="233">
        <v>25.181818181818183</v>
      </c>
      <c r="R8" s="233">
        <v>32.31818181818182</v>
      </c>
      <c r="S8" s="11">
        <v>35.409090909090907</v>
      </c>
      <c r="T8" s="11">
        <v>32.272727272727273</v>
      </c>
      <c r="U8" s="234">
        <v>31.136363636363637</v>
      </c>
      <c r="V8" s="234">
        <v>34</v>
      </c>
      <c r="W8" s="234">
        <v>29.772727272727273</v>
      </c>
      <c r="X8" s="11">
        <v>27.272727272727273</v>
      </c>
      <c r="Y8" s="11">
        <v>26.40909090909091</v>
      </c>
      <c r="Z8" s="11">
        <v>25.09090909090909</v>
      </c>
      <c r="AA8" s="11">
        <v>28.181818181818183</v>
      </c>
      <c r="AB8" s="235">
        <v>25.825757575757574</v>
      </c>
      <c r="AC8" s="232">
        <v>21</v>
      </c>
      <c r="AD8" s="233">
        <v>28.863636363636363</v>
      </c>
      <c r="AE8" s="234">
        <v>31.636363636363637</v>
      </c>
    </row>
    <row r="9" spans="1:31" x14ac:dyDescent="0.25">
      <c r="B9" s="200">
        <v>12</v>
      </c>
      <c r="C9" s="201" t="s">
        <v>349</v>
      </c>
      <c r="D9" s="11">
        <v>16.772727272727273</v>
      </c>
      <c r="E9" s="11">
        <v>16.818181818181817</v>
      </c>
      <c r="F9" s="11">
        <v>17.227272727272727</v>
      </c>
      <c r="G9" s="11">
        <v>16.727272727272727</v>
      </c>
      <c r="H9" s="11">
        <v>16.818181818181817</v>
      </c>
      <c r="I9" s="11">
        <v>16.772727272727273</v>
      </c>
      <c r="J9" s="11">
        <v>16.454545454545453</v>
      </c>
      <c r="K9" s="232">
        <v>16.40909090909091</v>
      </c>
      <c r="L9" s="232">
        <v>15.590909090909092</v>
      </c>
      <c r="M9" s="232">
        <v>16.727272727272727</v>
      </c>
      <c r="N9" s="11">
        <v>17.681818181818183</v>
      </c>
      <c r="O9" s="11">
        <v>17.045454545454547</v>
      </c>
      <c r="P9" s="233">
        <v>17.181818181818183</v>
      </c>
      <c r="Q9" s="233">
        <v>16.772727272727273</v>
      </c>
      <c r="R9" s="233">
        <v>18</v>
      </c>
      <c r="S9" s="11">
        <v>17</v>
      </c>
      <c r="T9" s="11">
        <v>16.818181818181817</v>
      </c>
      <c r="U9" s="234">
        <v>16.954545454545453</v>
      </c>
      <c r="V9" s="234">
        <v>16.454545454545453</v>
      </c>
      <c r="W9" s="234">
        <v>16.40909090909091</v>
      </c>
      <c r="X9" s="11">
        <v>16.5</v>
      </c>
      <c r="Y9" s="11">
        <v>16.90909090909091</v>
      </c>
      <c r="Z9" s="11">
        <v>16.636363636363637</v>
      </c>
      <c r="AA9" s="11">
        <v>16.818181818181817</v>
      </c>
      <c r="AB9" s="235">
        <v>16.8125</v>
      </c>
      <c r="AC9" s="232">
        <v>16.242424242424242</v>
      </c>
      <c r="AD9" s="233">
        <v>17.318181818181817</v>
      </c>
      <c r="AE9" s="234">
        <v>16.606060606060606</v>
      </c>
    </row>
    <row r="10" spans="1:31" x14ac:dyDescent="0.25">
      <c r="B10" s="200">
        <v>21</v>
      </c>
      <c r="C10" s="201" t="s">
        <v>350</v>
      </c>
      <c r="D10" s="11">
        <v>10.5</v>
      </c>
      <c r="E10" s="11">
        <v>10.045454545454545</v>
      </c>
      <c r="F10" s="11">
        <v>9.6818181818181817</v>
      </c>
      <c r="G10" s="11">
        <v>9.8181818181818183</v>
      </c>
      <c r="H10" s="11">
        <v>9.7272727272727266</v>
      </c>
      <c r="I10" s="11">
        <v>9.6363636363636367</v>
      </c>
      <c r="J10" s="11">
        <v>9.5</v>
      </c>
      <c r="K10" s="232">
        <v>12.045454545454545</v>
      </c>
      <c r="L10" s="232">
        <v>11.090909090909092</v>
      </c>
      <c r="M10" s="232">
        <v>10.772727272727273</v>
      </c>
      <c r="N10" s="11">
        <v>11.909090909090908</v>
      </c>
      <c r="O10" s="11">
        <v>12.090909090909092</v>
      </c>
      <c r="P10" s="233">
        <v>13.136363636363637</v>
      </c>
      <c r="Q10" s="233">
        <v>12.863636363636363</v>
      </c>
      <c r="R10" s="233">
        <v>13.227272727272727</v>
      </c>
      <c r="S10" s="11">
        <v>13.090909090909092</v>
      </c>
      <c r="T10" s="11">
        <v>13.818181818181818</v>
      </c>
      <c r="U10" s="234">
        <v>14.363636363636363</v>
      </c>
      <c r="V10" s="234">
        <v>15.318181818181818</v>
      </c>
      <c r="W10" s="234">
        <v>15.954545454545455</v>
      </c>
      <c r="X10" s="11">
        <v>15.909090909090908</v>
      </c>
      <c r="Y10" s="11">
        <v>13.636363636363637</v>
      </c>
      <c r="Z10" s="11">
        <v>14.590909090909092</v>
      </c>
      <c r="AA10" s="11">
        <v>12.818181818181818</v>
      </c>
      <c r="AB10" s="235">
        <v>12.314393939393939</v>
      </c>
      <c r="AC10" s="232">
        <v>11.303030303030303</v>
      </c>
      <c r="AD10" s="233">
        <v>13.075757575757576</v>
      </c>
      <c r="AE10" s="234">
        <v>15.212121212121213</v>
      </c>
    </row>
    <row r="11" spans="1:31" x14ac:dyDescent="0.25">
      <c r="B11" s="200">
        <v>22</v>
      </c>
      <c r="C11" s="201" t="s">
        <v>351</v>
      </c>
      <c r="D11" s="11">
        <v>25.318181818181817</v>
      </c>
      <c r="E11" s="11">
        <v>17.045454545454547</v>
      </c>
      <c r="F11" s="11">
        <v>10.545454545454545</v>
      </c>
      <c r="G11" s="11">
        <v>10.5</v>
      </c>
      <c r="H11" s="11">
        <v>10.272727272727273</v>
      </c>
      <c r="I11" s="11">
        <v>10.772727272727273</v>
      </c>
      <c r="J11" s="11">
        <v>14.409090909090908</v>
      </c>
      <c r="K11" s="232">
        <v>27.363636363636363</v>
      </c>
      <c r="L11" s="232">
        <v>30.09090909090909</v>
      </c>
      <c r="M11" s="232">
        <v>29.727272727272727</v>
      </c>
      <c r="N11" s="11">
        <v>30.954545454545453</v>
      </c>
      <c r="O11" s="11">
        <v>29.181818181818183</v>
      </c>
      <c r="P11" s="233">
        <v>29.318181818181817</v>
      </c>
      <c r="Q11" s="233">
        <v>26.454545454545453</v>
      </c>
      <c r="R11" s="233">
        <v>23.727272727272727</v>
      </c>
      <c r="S11" s="11">
        <v>21.681818181818183</v>
      </c>
      <c r="T11" s="11">
        <v>20.454545454545453</v>
      </c>
      <c r="U11" s="234">
        <v>20.772727272727273</v>
      </c>
      <c r="V11" s="234">
        <v>28.818181818181817</v>
      </c>
      <c r="W11" s="234">
        <v>21.181818181818183</v>
      </c>
      <c r="X11" s="11">
        <v>12.363636363636363</v>
      </c>
      <c r="Y11" s="11">
        <v>10.681818181818182</v>
      </c>
      <c r="Z11" s="11">
        <v>21.545454545454547</v>
      </c>
      <c r="AA11" s="11">
        <v>34.772727272727273</v>
      </c>
      <c r="AB11" s="235">
        <v>21.581439393939394</v>
      </c>
      <c r="AC11" s="232">
        <v>29.060606060606062</v>
      </c>
      <c r="AD11" s="233">
        <v>26.5</v>
      </c>
      <c r="AE11" s="234">
        <v>23.59090909090909</v>
      </c>
    </row>
    <row r="12" spans="1:31" x14ac:dyDescent="0.25">
      <c r="B12" s="200">
        <v>31</v>
      </c>
      <c r="C12" s="201" t="s">
        <v>352</v>
      </c>
      <c r="D12" s="11">
        <v>1</v>
      </c>
      <c r="E12" s="11">
        <v>1.1363636363636365</v>
      </c>
      <c r="F12" s="11">
        <v>1.2727272727272727</v>
      </c>
      <c r="G12" s="11">
        <v>1.0909090909090908</v>
      </c>
      <c r="H12" s="11">
        <v>1.1363636363636365</v>
      </c>
      <c r="I12" s="11">
        <v>1.4090909090909092</v>
      </c>
      <c r="J12" s="11">
        <v>1.2272727272727273</v>
      </c>
      <c r="K12" s="232">
        <v>1.0454545454545454</v>
      </c>
      <c r="L12" s="232">
        <v>1.0454545454545454</v>
      </c>
      <c r="M12" s="232">
        <v>1.5454545454545454</v>
      </c>
      <c r="N12" s="11">
        <v>1.9545454545454546</v>
      </c>
      <c r="O12" s="11">
        <v>2.1818181818181817</v>
      </c>
      <c r="P12" s="233">
        <v>2.4090909090909092</v>
      </c>
      <c r="Q12" s="233">
        <v>2.6818181818181817</v>
      </c>
      <c r="R12" s="233">
        <v>2.5909090909090908</v>
      </c>
      <c r="S12" s="11">
        <v>2.1818181818181817</v>
      </c>
      <c r="T12" s="11">
        <v>1.2727272727272727</v>
      </c>
      <c r="U12" s="234">
        <v>1.5909090909090908</v>
      </c>
      <c r="V12" s="234">
        <v>1.9090909090909092</v>
      </c>
      <c r="W12" s="234">
        <v>1.8181818181818181</v>
      </c>
      <c r="X12" s="11">
        <v>1.0909090909090908</v>
      </c>
      <c r="Y12" s="11">
        <v>1</v>
      </c>
      <c r="Z12" s="11">
        <v>1</v>
      </c>
      <c r="AA12" s="11">
        <v>1</v>
      </c>
      <c r="AB12" s="235">
        <v>1.5246212121212122</v>
      </c>
      <c r="AC12" s="232">
        <v>1.2121212121212122</v>
      </c>
      <c r="AD12" s="233">
        <v>2.5606060606060606</v>
      </c>
      <c r="AE12" s="234">
        <v>1.7727272727272727</v>
      </c>
    </row>
    <row r="13" spans="1:31" x14ac:dyDescent="0.25">
      <c r="B13" s="200">
        <v>32</v>
      </c>
      <c r="C13" s="201" t="s">
        <v>353</v>
      </c>
      <c r="D13" s="11">
        <v>1</v>
      </c>
      <c r="E13" s="11">
        <v>1</v>
      </c>
      <c r="F13" s="11">
        <v>1</v>
      </c>
      <c r="G13" s="11">
        <v>1.1363636363636365</v>
      </c>
      <c r="H13" s="11">
        <v>1.1363636363636365</v>
      </c>
      <c r="I13" s="11">
        <v>1.1363636363636365</v>
      </c>
      <c r="J13" s="11">
        <v>1</v>
      </c>
      <c r="K13" s="232">
        <v>2.2727272727272729</v>
      </c>
      <c r="L13" s="232">
        <v>1.9090909090909092</v>
      </c>
      <c r="M13" s="232">
        <v>1.8181818181818181</v>
      </c>
      <c r="N13" s="11">
        <v>2.0454545454545454</v>
      </c>
      <c r="O13" s="11">
        <v>2</v>
      </c>
      <c r="P13" s="233">
        <v>2.1818181818181817</v>
      </c>
      <c r="Q13" s="233">
        <v>2.3636363636363638</v>
      </c>
      <c r="R13" s="233">
        <v>3</v>
      </c>
      <c r="S13" s="11">
        <v>4.4090909090909092</v>
      </c>
      <c r="T13" s="11">
        <v>5.5454545454545459</v>
      </c>
      <c r="U13" s="234">
        <v>5.6363636363636367</v>
      </c>
      <c r="V13" s="234">
        <v>6.3181818181818183</v>
      </c>
      <c r="W13" s="234">
        <v>6.4545454545454541</v>
      </c>
      <c r="X13" s="11">
        <v>5.5909090909090908</v>
      </c>
      <c r="Y13" s="11">
        <v>4.4545454545454541</v>
      </c>
      <c r="Z13" s="11">
        <v>2.6363636363636362</v>
      </c>
      <c r="AA13" s="11">
        <v>1.2272727272727273</v>
      </c>
      <c r="AB13" s="235">
        <v>2.8030303030303032</v>
      </c>
      <c r="AC13" s="232">
        <v>2</v>
      </c>
      <c r="AD13" s="233">
        <v>2.5151515151515151</v>
      </c>
      <c r="AE13" s="234">
        <v>6.1363636363636367</v>
      </c>
    </row>
    <row r="14" spans="1:31" x14ac:dyDescent="0.25">
      <c r="B14" s="200">
        <v>41</v>
      </c>
      <c r="C14" s="201" t="s">
        <v>354</v>
      </c>
      <c r="D14" s="11">
        <v>4.8181818181818183</v>
      </c>
      <c r="E14" s="11">
        <v>4.8636363636363633</v>
      </c>
      <c r="F14" s="11">
        <v>4.8181818181818183</v>
      </c>
      <c r="G14" s="11">
        <v>4.8636363636363633</v>
      </c>
      <c r="H14" s="11">
        <v>5.0454545454545459</v>
      </c>
      <c r="I14" s="11">
        <v>4.8181818181818183</v>
      </c>
      <c r="J14" s="11">
        <v>4.8636363636363633</v>
      </c>
      <c r="K14" s="232">
        <v>7.3636363636363633</v>
      </c>
      <c r="L14" s="232">
        <v>14.5</v>
      </c>
      <c r="M14" s="232">
        <v>13.090909090909092</v>
      </c>
      <c r="N14" s="11">
        <v>8.545454545454545</v>
      </c>
      <c r="O14" s="11">
        <v>7.3636363636363633</v>
      </c>
      <c r="P14" s="233">
        <v>7.2727272727272725</v>
      </c>
      <c r="Q14" s="233">
        <v>7.4090909090909092</v>
      </c>
      <c r="R14" s="233">
        <v>8.5909090909090917</v>
      </c>
      <c r="S14" s="11">
        <v>12.590909090909092</v>
      </c>
      <c r="T14" s="11">
        <v>16.954545454545453</v>
      </c>
      <c r="U14" s="234">
        <v>17.318181818181817</v>
      </c>
      <c r="V14" s="234">
        <v>19.318181818181817</v>
      </c>
      <c r="W14" s="234">
        <v>12.409090909090908</v>
      </c>
      <c r="X14" s="11">
        <v>7.3636363636363633</v>
      </c>
      <c r="Y14" s="11">
        <v>5.5454545454545459</v>
      </c>
      <c r="Z14" s="11">
        <v>4.9545454545454541</v>
      </c>
      <c r="AA14" s="11">
        <v>4.9090909090909092</v>
      </c>
      <c r="AB14" s="235">
        <v>8.732954545454545</v>
      </c>
      <c r="AC14" s="232">
        <v>11.651515151515152</v>
      </c>
      <c r="AD14" s="233">
        <v>7.7575757575757578</v>
      </c>
      <c r="AE14" s="234">
        <v>16.348484848484848</v>
      </c>
    </row>
    <row r="15" spans="1:31" x14ac:dyDescent="0.25">
      <c r="B15" s="200">
        <v>42</v>
      </c>
      <c r="C15" s="201" t="s">
        <v>355</v>
      </c>
      <c r="D15" s="11">
        <v>4.9090909090909092</v>
      </c>
      <c r="E15" s="11">
        <v>4.8181818181818183</v>
      </c>
      <c r="F15" s="11">
        <v>4.8181818181818183</v>
      </c>
      <c r="G15" s="11">
        <v>4.9090909090909092</v>
      </c>
      <c r="H15" s="11">
        <v>5.1363636363636367</v>
      </c>
      <c r="I15" s="11">
        <v>4.9090909090909092</v>
      </c>
      <c r="J15" s="11">
        <v>4.8636363636363633</v>
      </c>
      <c r="K15" s="232">
        <v>5.9545454545454541</v>
      </c>
      <c r="L15" s="232">
        <v>8.4090909090909083</v>
      </c>
      <c r="M15" s="232">
        <v>7</v>
      </c>
      <c r="N15" s="11">
        <v>6.3181818181818183</v>
      </c>
      <c r="O15" s="11">
        <v>6.2272727272727275</v>
      </c>
      <c r="P15" s="233">
        <v>6.8181818181818183</v>
      </c>
      <c r="Q15" s="233">
        <v>6.8181818181818183</v>
      </c>
      <c r="R15" s="233">
        <v>6.7272727272727275</v>
      </c>
      <c r="S15" s="11">
        <v>7.8181818181818183</v>
      </c>
      <c r="T15" s="11">
        <v>8.7272727272727266</v>
      </c>
      <c r="U15" s="234">
        <v>10.818181818181818</v>
      </c>
      <c r="V15" s="234">
        <v>12.136363636363637</v>
      </c>
      <c r="W15" s="234">
        <v>11.545454545454545</v>
      </c>
      <c r="X15" s="11">
        <v>8.7727272727272734</v>
      </c>
      <c r="Y15" s="11">
        <v>5.6818181818181817</v>
      </c>
      <c r="Z15" s="11">
        <v>5.1363636363636367</v>
      </c>
      <c r="AA15" s="11">
        <v>4.9545454545454541</v>
      </c>
      <c r="AB15" s="235">
        <v>6.8428030303030303</v>
      </c>
      <c r="AC15" s="232">
        <v>7.1212121212121211</v>
      </c>
      <c r="AD15" s="233">
        <v>6.7878787878787881</v>
      </c>
      <c r="AE15" s="234">
        <v>11.5</v>
      </c>
    </row>
    <row r="16" spans="1:31" x14ac:dyDescent="0.25">
      <c r="B16" s="200">
        <v>51</v>
      </c>
      <c r="C16" s="201" t="s">
        <v>356</v>
      </c>
      <c r="D16" s="11">
        <v>3.0454545454545454</v>
      </c>
      <c r="E16" s="11">
        <v>3</v>
      </c>
      <c r="F16" s="11">
        <v>3</v>
      </c>
      <c r="G16" s="11">
        <v>3</v>
      </c>
      <c r="H16" s="11">
        <v>3</v>
      </c>
      <c r="I16" s="11">
        <v>3</v>
      </c>
      <c r="J16" s="11">
        <v>3</v>
      </c>
      <c r="K16" s="232">
        <v>3</v>
      </c>
      <c r="L16" s="232">
        <v>3</v>
      </c>
      <c r="M16" s="232">
        <v>3</v>
      </c>
      <c r="N16" s="11">
        <v>3</v>
      </c>
      <c r="O16" s="11">
        <v>3.0454545454545454</v>
      </c>
      <c r="P16" s="233">
        <v>3.0454545454545454</v>
      </c>
      <c r="Q16" s="233">
        <v>3.0454545454545454</v>
      </c>
      <c r="R16" s="233">
        <v>3.1363636363636362</v>
      </c>
      <c r="S16" s="11">
        <v>3.0454545454545454</v>
      </c>
      <c r="T16" s="11">
        <v>3</v>
      </c>
      <c r="U16" s="234">
        <v>3.0454545454545454</v>
      </c>
      <c r="V16" s="234">
        <v>3.3181818181818183</v>
      </c>
      <c r="W16" s="234">
        <v>3</v>
      </c>
      <c r="X16" s="11">
        <v>3</v>
      </c>
      <c r="Y16" s="11">
        <v>3</v>
      </c>
      <c r="Z16" s="11">
        <v>3</v>
      </c>
      <c r="AA16" s="11">
        <v>3</v>
      </c>
      <c r="AB16" s="235">
        <v>3.0303030303030303</v>
      </c>
      <c r="AC16" s="232">
        <v>3</v>
      </c>
      <c r="AD16" s="233">
        <v>3.0757575757575757</v>
      </c>
      <c r="AE16" s="234">
        <v>3.1212121212121211</v>
      </c>
    </row>
    <row r="17" spans="2:31" x14ac:dyDescent="0.25">
      <c r="B17" s="200">
        <v>52</v>
      </c>
      <c r="C17" s="201" t="s">
        <v>357</v>
      </c>
      <c r="D17" s="11">
        <v>3</v>
      </c>
      <c r="E17" s="11">
        <v>3</v>
      </c>
      <c r="F17" s="11">
        <v>3</v>
      </c>
      <c r="G17" s="11">
        <v>3</v>
      </c>
      <c r="H17" s="11">
        <v>3</v>
      </c>
      <c r="I17" s="11">
        <v>3</v>
      </c>
      <c r="J17" s="11">
        <v>3</v>
      </c>
      <c r="K17" s="232">
        <v>3</v>
      </c>
      <c r="L17" s="232">
        <v>3</v>
      </c>
      <c r="M17" s="232">
        <v>3</v>
      </c>
      <c r="N17" s="11">
        <v>3</v>
      </c>
      <c r="O17" s="11">
        <v>3.0454545454545454</v>
      </c>
      <c r="P17" s="233">
        <v>3.6818181818181817</v>
      </c>
      <c r="Q17" s="233">
        <v>4.7272727272727275</v>
      </c>
      <c r="R17" s="233">
        <v>4.5909090909090908</v>
      </c>
      <c r="S17" s="11">
        <v>6.8636363636363633</v>
      </c>
      <c r="T17" s="11">
        <v>14.045454545454545</v>
      </c>
      <c r="U17" s="234">
        <v>26.227272727272727</v>
      </c>
      <c r="V17" s="234">
        <v>30.09090909090909</v>
      </c>
      <c r="W17" s="234">
        <v>27.09090909090909</v>
      </c>
      <c r="X17" s="11">
        <v>19.5</v>
      </c>
      <c r="Y17" s="11">
        <v>7.5909090909090908</v>
      </c>
      <c r="Z17" s="11">
        <v>3.1818181818181817</v>
      </c>
      <c r="AA17" s="11">
        <v>3</v>
      </c>
      <c r="AB17" s="235">
        <v>7.7765151515151514</v>
      </c>
      <c r="AC17" s="232">
        <v>3</v>
      </c>
      <c r="AD17" s="233">
        <v>4.333333333333333</v>
      </c>
      <c r="AE17" s="234">
        <v>27.803030303030305</v>
      </c>
    </row>
    <row r="18" spans="2:31" x14ac:dyDescent="0.25">
      <c r="B18" s="200">
        <v>61</v>
      </c>
      <c r="C18" s="201" t="s">
        <v>358</v>
      </c>
      <c r="D18" s="11">
        <v>7.9545454545454541</v>
      </c>
      <c r="E18" s="11">
        <v>7.6363636363636367</v>
      </c>
      <c r="F18" s="11">
        <v>7.6363636363636367</v>
      </c>
      <c r="G18" s="11">
        <v>7.6363636363636367</v>
      </c>
      <c r="H18" s="11">
        <v>7.4545454545454541</v>
      </c>
      <c r="I18" s="11">
        <v>7.3181818181818183</v>
      </c>
      <c r="J18" s="11">
        <v>7.6818181818181817</v>
      </c>
      <c r="K18" s="232">
        <v>7.9090909090909092</v>
      </c>
      <c r="L18" s="232">
        <v>11.5</v>
      </c>
      <c r="M18" s="232">
        <v>12.090909090909092</v>
      </c>
      <c r="N18" s="11">
        <v>9.6363636363636367</v>
      </c>
      <c r="O18" s="11">
        <v>9.5</v>
      </c>
      <c r="P18" s="233">
        <v>9.5</v>
      </c>
      <c r="Q18" s="233">
        <v>11.090909090909092</v>
      </c>
      <c r="R18" s="233">
        <v>11.181818181818182</v>
      </c>
      <c r="S18" s="11">
        <v>12.454545454545455</v>
      </c>
      <c r="T18" s="11">
        <v>13.818181818181818</v>
      </c>
      <c r="U18" s="234">
        <v>17.272727272727273</v>
      </c>
      <c r="V18" s="234">
        <v>21.90909090909091</v>
      </c>
      <c r="W18" s="234">
        <v>15.681818181818182</v>
      </c>
      <c r="X18" s="11">
        <v>11.727272727272727</v>
      </c>
      <c r="Y18" s="11">
        <v>9.545454545454545</v>
      </c>
      <c r="Z18" s="11">
        <v>8.3181818181818183</v>
      </c>
      <c r="AA18" s="11">
        <v>7.8636363636363633</v>
      </c>
      <c r="AB18" s="235">
        <v>10.596590909090908</v>
      </c>
      <c r="AC18" s="232">
        <v>10.5</v>
      </c>
      <c r="AD18" s="233">
        <v>10.590909090909092</v>
      </c>
      <c r="AE18" s="234">
        <v>18.287878787878789</v>
      </c>
    </row>
    <row r="19" spans="2:31" x14ac:dyDescent="0.25">
      <c r="B19" s="200">
        <v>62</v>
      </c>
      <c r="C19" s="201" t="s">
        <v>359</v>
      </c>
      <c r="D19" s="11">
        <v>9.7272727272727266</v>
      </c>
      <c r="E19" s="11">
        <v>7.6363636363636367</v>
      </c>
      <c r="F19" s="11">
        <v>7.6818181818181817</v>
      </c>
      <c r="G19" s="11">
        <v>7.7727272727272725</v>
      </c>
      <c r="H19" s="11">
        <v>7.8181818181818183</v>
      </c>
      <c r="I19" s="11">
        <v>7.7727272727272725</v>
      </c>
      <c r="J19" s="11">
        <v>7.8181818181818183</v>
      </c>
      <c r="K19" s="232">
        <v>23.636363636363637</v>
      </c>
      <c r="L19" s="232">
        <v>30.454545454545453</v>
      </c>
      <c r="M19" s="232">
        <v>24.318181818181817</v>
      </c>
      <c r="N19" s="11">
        <v>25.40909090909091</v>
      </c>
      <c r="O19" s="11">
        <v>22.09090909090909</v>
      </c>
      <c r="P19" s="233">
        <v>17.363636363636363</v>
      </c>
      <c r="Q19" s="233">
        <v>16.272727272727273</v>
      </c>
      <c r="R19" s="233">
        <v>14.681818181818182</v>
      </c>
      <c r="S19" s="11">
        <v>12.181818181818182</v>
      </c>
      <c r="T19" s="11">
        <v>11.545454545454545</v>
      </c>
      <c r="U19" s="234">
        <v>12.227272727272727</v>
      </c>
      <c r="V19" s="234">
        <v>13.590909090909092</v>
      </c>
      <c r="W19" s="234">
        <v>10.454545454545455</v>
      </c>
      <c r="X19" s="11">
        <v>9.2272727272727266</v>
      </c>
      <c r="Y19" s="11">
        <v>8.2727272727272734</v>
      </c>
      <c r="Z19" s="11">
        <v>8.1363636363636367</v>
      </c>
      <c r="AA19" s="11">
        <v>7.8181818181818183</v>
      </c>
      <c r="AB19" s="235">
        <v>13.496212121212121</v>
      </c>
      <c r="AC19" s="232">
        <v>26.136363636363637</v>
      </c>
      <c r="AD19" s="233">
        <v>16.106060606060606</v>
      </c>
      <c r="AE19" s="234">
        <v>12.090909090909092</v>
      </c>
    </row>
    <row r="20" spans="2:31" x14ac:dyDescent="0.25">
      <c r="B20" s="200">
        <v>71</v>
      </c>
      <c r="C20" s="201" t="s">
        <v>255</v>
      </c>
      <c r="D20" s="11">
        <v>4.2727272727272725</v>
      </c>
      <c r="E20" s="11">
        <v>5.3636363636363633</v>
      </c>
      <c r="F20" s="11">
        <v>5.4285714285714288</v>
      </c>
      <c r="G20" s="11">
        <v>5.333333333333333</v>
      </c>
      <c r="H20" s="11">
        <v>3.6153846153846154</v>
      </c>
      <c r="I20" s="11">
        <v>2</v>
      </c>
      <c r="J20" s="11">
        <v>3.7142857142857144</v>
      </c>
      <c r="K20" s="232">
        <v>6.7272727272727275</v>
      </c>
      <c r="L20" s="232">
        <v>6.4090909090909092</v>
      </c>
      <c r="M20" s="232">
        <v>6.5</v>
      </c>
      <c r="N20" s="11">
        <v>6.4090909090909092</v>
      </c>
      <c r="O20" s="11">
        <v>8.1363636363636367</v>
      </c>
      <c r="P20" s="233">
        <v>7.3181818181818183</v>
      </c>
      <c r="Q20" s="233">
        <v>6.4090909090909092</v>
      </c>
      <c r="R20" s="233">
        <v>7.1428571428571432</v>
      </c>
      <c r="S20" s="11">
        <v>7.4</v>
      </c>
      <c r="T20" s="11">
        <v>6.9</v>
      </c>
      <c r="U20" s="234">
        <v>7.05</v>
      </c>
      <c r="V20" s="234">
        <v>6.15</v>
      </c>
      <c r="W20" s="234">
        <v>7</v>
      </c>
      <c r="X20" s="11">
        <v>7.2380952380952381</v>
      </c>
      <c r="Y20" s="11">
        <v>6.2380952380952381</v>
      </c>
      <c r="Z20" s="11">
        <v>6.333333333333333</v>
      </c>
      <c r="AA20" s="11">
        <v>5.3809523809523814</v>
      </c>
      <c r="AB20" s="235">
        <v>6.088709677419355</v>
      </c>
      <c r="AC20" s="232">
        <v>6.5454545454545459</v>
      </c>
      <c r="AD20" s="233">
        <v>6.953846153846154</v>
      </c>
      <c r="AE20" s="234">
        <v>6.7333333333333334</v>
      </c>
    </row>
    <row r="21" spans="2:31" x14ac:dyDescent="0.25">
      <c r="B21" s="200">
        <v>72</v>
      </c>
      <c r="C21" s="201" t="s">
        <v>254</v>
      </c>
      <c r="D21" s="11">
        <v>3.8181818181818183</v>
      </c>
      <c r="E21" s="11">
        <v>3.5789473684210527</v>
      </c>
      <c r="F21" s="11">
        <v>2.8421052631578947</v>
      </c>
      <c r="G21" s="11">
        <v>2.5882352941176472</v>
      </c>
      <c r="H21" s="11">
        <v>2.7692307692307692</v>
      </c>
      <c r="I21" s="11">
        <v>2.9375</v>
      </c>
      <c r="J21" s="11">
        <v>3.8571428571428572</v>
      </c>
      <c r="K21" s="232">
        <v>5.5454545454545459</v>
      </c>
      <c r="L21" s="232">
        <v>6.3181818181818183</v>
      </c>
      <c r="M21" s="232">
        <v>7.7727272727272725</v>
      </c>
      <c r="N21" s="11">
        <v>8</v>
      </c>
      <c r="O21" s="11">
        <v>6.4090909090909092</v>
      </c>
      <c r="P21" s="233">
        <v>7.0909090909090908</v>
      </c>
      <c r="Q21" s="233">
        <v>6.8636363636363633</v>
      </c>
      <c r="R21" s="233">
        <v>6.3809523809523814</v>
      </c>
      <c r="S21" s="11">
        <v>6.15</v>
      </c>
      <c r="T21" s="11">
        <v>7.05</v>
      </c>
      <c r="U21" s="234">
        <v>7.5</v>
      </c>
      <c r="V21" s="234">
        <v>7.35</v>
      </c>
      <c r="W21" s="234">
        <v>7</v>
      </c>
      <c r="X21" s="11">
        <v>9.4761904761904763</v>
      </c>
      <c r="Y21" s="11">
        <v>6.333333333333333</v>
      </c>
      <c r="Z21" s="11">
        <v>6.1904761904761907</v>
      </c>
      <c r="AA21" s="11">
        <v>6.1904761904761907</v>
      </c>
      <c r="AB21" s="235">
        <v>5.9609053497942384</v>
      </c>
      <c r="AC21" s="232">
        <v>6.5454545454545459</v>
      </c>
      <c r="AD21" s="233">
        <v>6.7846153846153845</v>
      </c>
      <c r="AE21" s="234">
        <v>7.2833333333333332</v>
      </c>
    </row>
    <row r="22" spans="2:31" x14ac:dyDescent="0.25">
      <c r="B22" s="200">
        <v>81</v>
      </c>
      <c r="C22" s="201" t="s">
        <v>321</v>
      </c>
      <c r="D22" s="11">
        <v>9.2727272727272734</v>
      </c>
      <c r="E22" s="11">
        <v>8.9090909090909083</v>
      </c>
      <c r="F22" s="11">
        <v>10.136363636363637</v>
      </c>
      <c r="G22" s="11">
        <v>9.5909090909090917</v>
      </c>
      <c r="H22" s="11">
        <v>11.227272727272727</v>
      </c>
      <c r="I22" s="11">
        <v>9.8181818181818183</v>
      </c>
      <c r="J22" s="11">
        <v>9.2727272727272734</v>
      </c>
      <c r="K22" s="232">
        <v>9</v>
      </c>
      <c r="L22" s="232">
        <v>9.1363636363636367</v>
      </c>
      <c r="M22" s="232">
        <v>9.045454545454545</v>
      </c>
      <c r="N22" s="11">
        <v>9.1818181818181817</v>
      </c>
      <c r="O22" s="11">
        <v>9.1818181818181817</v>
      </c>
      <c r="P22" s="233">
        <v>9.4090909090909083</v>
      </c>
      <c r="Q22" s="233">
        <v>9.545454545454545</v>
      </c>
      <c r="R22" s="233">
        <v>9.5909090909090917</v>
      </c>
      <c r="S22" s="11">
        <v>10.318181818181818</v>
      </c>
      <c r="T22" s="11">
        <v>10.227272727272727</v>
      </c>
      <c r="U22" s="234">
        <v>11.727272727272727</v>
      </c>
      <c r="V22" s="234">
        <v>17.272727272727273</v>
      </c>
      <c r="W22" s="234">
        <v>25.90909090909091</v>
      </c>
      <c r="X22" s="11">
        <v>14.454545454545455</v>
      </c>
      <c r="Y22" s="11">
        <v>9.9090909090909083</v>
      </c>
      <c r="Z22" s="11">
        <v>9.2272727272727266</v>
      </c>
      <c r="AA22" s="11">
        <v>9.3181818181818183</v>
      </c>
      <c r="AB22" s="235">
        <v>10.861742424242424</v>
      </c>
      <c r="AC22" s="232">
        <v>9.0606060606060606</v>
      </c>
      <c r="AD22" s="233">
        <v>9.5151515151515156</v>
      </c>
      <c r="AE22" s="234">
        <v>18.303030303030305</v>
      </c>
    </row>
    <row r="23" spans="2:31" x14ac:dyDescent="0.25">
      <c r="B23" s="200">
        <v>82</v>
      </c>
      <c r="C23" s="201" t="s">
        <v>320</v>
      </c>
      <c r="D23" s="11">
        <v>9.8181818181818183</v>
      </c>
      <c r="E23" s="11">
        <v>12.727272727272727</v>
      </c>
      <c r="F23" s="11">
        <v>12.681818181818182</v>
      </c>
      <c r="G23" s="11">
        <v>12.863636363636363</v>
      </c>
      <c r="H23" s="11">
        <v>13.090909090909092</v>
      </c>
      <c r="I23" s="11">
        <v>11.272727272727273</v>
      </c>
      <c r="J23" s="11">
        <v>10.272727272727273</v>
      </c>
      <c r="K23" s="232">
        <v>10.681818181818182</v>
      </c>
      <c r="L23" s="232">
        <v>14.954545454545455</v>
      </c>
      <c r="M23" s="232">
        <v>12.318181818181818</v>
      </c>
      <c r="N23" s="11">
        <v>11.136363636363637</v>
      </c>
      <c r="O23" s="11">
        <v>10.681818181818182</v>
      </c>
      <c r="P23" s="233">
        <v>9.9090909090909083</v>
      </c>
      <c r="Q23" s="233">
        <v>10.136363636363637</v>
      </c>
      <c r="R23" s="233">
        <v>10</v>
      </c>
      <c r="S23" s="11">
        <v>10.454545454545455</v>
      </c>
      <c r="T23" s="11">
        <v>10.045454545454545</v>
      </c>
      <c r="U23" s="234">
        <v>10.5</v>
      </c>
      <c r="V23" s="234">
        <v>17.90909090909091</v>
      </c>
      <c r="W23" s="234">
        <v>23.636363636363637</v>
      </c>
      <c r="X23" s="11">
        <v>12.954545454545455</v>
      </c>
      <c r="Y23" s="11">
        <v>9.5</v>
      </c>
      <c r="Z23" s="11">
        <v>9.3636363636363633</v>
      </c>
      <c r="AA23" s="11">
        <v>9.5</v>
      </c>
      <c r="AB23" s="235">
        <v>11.933712121212121</v>
      </c>
      <c r="AC23" s="232">
        <v>12.651515151515152</v>
      </c>
      <c r="AD23" s="233">
        <v>10.015151515151516</v>
      </c>
      <c r="AE23" s="234">
        <v>17.348484848484848</v>
      </c>
    </row>
    <row r="24" spans="2:31" x14ac:dyDescent="0.25">
      <c r="B24" s="200">
        <v>91</v>
      </c>
      <c r="C24" s="201" t="s">
        <v>360</v>
      </c>
      <c r="D24" s="11">
        <v>15.909090909090908</v>
      </c>
      <c r="E24" s="11">
        <v>15</v>
      </c>
      <c r="F24" s="11">
        <v>15.045454545454545</v>
      </c>
      <c r="G24" s="11">
        <v>15.045454545454545</v>
      </c>
      <c r="H24" s="11">
        <v>14.136363636363637</v>
      </c>
      <c r="I24" s="11">
        <v>14.045454545454545</v>
      </c>
      <c r="J24" s="11">
        <v>15.045454545454545</v>
      </c>
      <c r="K24" s="232">
        <v>25.727272727272727</v>
      </c>
      <c r="L24" s="232">
        <v>23.363636363636363</v>
      </c>
      <c r="M24" s="232">
        <v>18.636363636363637</v>
      </c>
      <c r="N24" s="11">
        <v>18.545454545454547</v>
      </c>
      <c r="O24" s="11">
        <v>18.818181818181817</v>
      </c>
      <c r="P24" s="233">
        <v>18.363636363636363</v>
      </c>
      <c r="Q24" s="233">
        <v>18.181818181818183</v>
      </c>
      <c r="R24" s="233">
        <v>18.727272727272727</v>
      </c>
      <c r="S24" s="11">
        <v>19.818181818181817</v>
      </c>
      <c r="T24" s="11">
        <v>19.454545454545453</v>
      </c>
      <c r="U24" s="234">
        <v>19.454545454545453</v>
      </c>
      <c r="V24" s="234">
        <v>20.954545454545453</v>
      </c>
      <c r="W24" s="234">
        <v>20.136363636363637</v>
      </c>
      <c r="X24" s="11">
        <v>18.136363636363637</v>
      </c>
      <c r="Y24" s="11">
        <v>16.545454545454547</v>
      </c>
      <c r="Z24" s="11">
        <v>16.272727272727273</v>
      </c>
      <c r="AA24" s="11">
        <v>17.272727272727273</v>
      </c>
      <c r="AB24" s="235">
        <v>18.026515151515152</v>
      </c>
      <c r="AC24" s="232">
        <v>22.575757575757574</v>
      </c>
      <c r="AD24" s="233">
        <v>18.424242424242426</v>
      </c>
      <c r="AE24" s="234">
        <v>20.181818181818183</v>
      </c>
    </row>
    <row r="25" spans="2:31" x14ac:dyDescent="0.25">
      <c r="B25" s="200">
        <v>92</v>
      </c>
      <c r="C25" s="201" t="s">
        <v>361</v>
      </c>
      <c r="D25" s="11">
        <v>14.909090909090908</v>
      </c>
      <c r="E25" s="11">
        <v>14.5</v>
      </c>
      <c r="F25" s="11">
        <v>14.954545454545455</v>
      </c>
      <c r="G25" s="11">
        <v>14.909090909090908</v>
      </c>
      <c r="H25" s="11">
        <v>17.954545454545453</v>
      </c>
      <c r="I25" s="11">
        <v>15.090909090909092</v>
      </c>
      <c r="J25" s="11">
        <v>15.5</v>
      </c>
      <c r="K25" s="232">
        <v>17.318181818181817</v>
      </c>
      <c r="L25" s="232">
        <v>23.636363636363637</v>
      </c>
      <c r="M25" s="232">
        <v>23.181818181818183</v>
      </c>
      <c r="N25" s="11">
        <v>19</v>
      </c>
      <c r="O25" s="11">
        <v>17.954545454545453</v>
      </c>
      <c r="P25" s="233">
        <v>18.40909090909091</v>
      </c>
      <c r="Q25" s="233">
        <v>18.454545454545453</v>
      </c>
      <c r="R25" s="233">
        <v>18.318181818181817</v>
      </c>
      <c r="S25" s="11">
        <v>19.045454545454547</v>
      </c>
      <c r="T25" s="11">
        <v>20.545454545454547</v>
      </c>
      <c r="U25" s="234">
        <v>26.772727272727273</v>
      </c>
      <c r="V25" s="234">
        <v>31.09090909090909</v>
      </c>
      <c r="W25" s="234">
        <v>30.227272727272727</v>
      </c>
      <c r="X25" s="11">
        <v>21.90909090909091</v>
      </c>
      <c r="Y25" s="11">
        <v>15.818181818181818</v>
      </c>
      <c r="Z25" s="11">
        <v>14.909090909090908</v>
      </c>
      <c r="AA25" s="11">
        <v>14.772727272727273</v>
      </c>
      <c r="AB25" s="235">
        <v>19.132575757575758</v>
      </c>
      <c r="AC25" s="232">
        <v>21.378787878787879</v>
      </c>
      <c r="AD25" s="233">
        <v>18.393939393939394</v>
      </c>
      <c r="AE25" s="234">
        <v>29.363636363636363</v>
      </c>
    </row>
    <row r="26" spans="2:31" x14ac:dyDescent="0.25">
      <c r="B26" s="200">
        <v>101</v>
      </c>
      <c r="C26" s="201" t="s">
        <v>362</v>
      </c>
      <c r="D26" s="11">
        <v>2.3636363636363638</v>
      </c>
      <c r="E26" s="11">
        <v>2.8181818181818183</v>
      </c>
      <c r="F26" s="11">
        <v>2.5</v>
      </c>
      <c r="G26" s="11">
        <v>2</v>
      </c>
      <c r="H26" s="11">
        <v>1.9047619047619047</v>
      </c>
      <c r="I26" s="11">
        <v>2.2272727272727271</v>
      </c>
      <c r="J26" s="11">
        <v>2.2272727272727271</v>
      </c>
      <c r="K26" s="232">
        <v>2.2272727272727271</v>
      </c>
      <c r="L26" s="232">
        <v>2.6363636363636362</v>
      </c>
      <c r="M26" s="232">
        <v>2.1363636363636362</v>
      </c>
      <c r="N26" s="11">
        <v>2.5909090909090908</v>
      </c>
      <c r="O26" s="11">
        <v>2.3636363636363638</v>
      </c>
      <c r="P26" s="233">
        <v>2.5</v>
      </c>
      <c r="Q26" s="233">
        <v>2.1818181818181817</v>
      </c>
      <c r="R26" s="233">
        <v>2.0952380952380953</v>
      </c>
      <c r="S26" s="11">
        <v>2.6190476190476191</v>
      </c>
      <c r="T26" s="11">
        <v>2.5238095238095237</v>
      </c>
      <c r="U26" s="234">
        <v>2.3333333333333335</v>
      </c>
      <c r="V26" s="234">
        <v>2.9523809523809526</v>
      </c>
      <c r="W26" s="234">
        <v>2.3333333333333335</v>
      </c>
      <c r="X26" s="11">
        <v>2.3181818181818183</v>
      </c>
      <c r="Y26" s="11">
        <v>2.7272727272727271</v>
      </c>
      <c r="Z26" s="11">
        <v>2.3181818181818183</v>
      </c>
      <c r="AA26" s="11">
        <v>2.5909090909090908</v>
      </c>
      <c r="AB26" s="235">
        <v>2.3961538461538461</v>
      </c>
      <c r="AC26" s="232">
        <v>2.3333333333333335</v>
      </c>
      <c r="AD26" s="233">
        <v>2.2615384615384615</v>
      </c>
      <c r="AE26" s="234">
        <v>2.5396825396825395</v>
      </c>
    </row>
    <row r="27" spans="2:31" x14ac:dyDescent="0.25">
      <c r="B27" s="200">
        <v>102</v>
      </c>
      <c r="C27" s="201" t="s">
        <v>363</v>
      </c>
      <c r="D27" s="11">
        <v>2.0476190476190474</v>
      </c>
      <c r="E27" s="11">
        <v>1.9047619047619047</v>
      </c>
      <c r="F27" s="11">
        <v>1.9</v>
      </c>
      <c r="G27" s="11">
        <v>1.8235294117647058</v>
      </c>
      <c r="H27" s="11">
        <v>1.4666666666666666</v>
      </c>
      <c r="I27" s="11">
        <v>1.4</v>
      </c>
      <c r="J27" s="11">
        <v>1.7142857142857142</v>
      </c>
      <c r="K27" s="232">
        <v>1.8095238095238095</v>
      </c>
      <c r="L27" s="232">
        <v>1.9545454545454546</v>
      </c>
      <c r="M27" s="232">
        <v>2.2727272727272729</v>
      </c>
      <c r="N27" s="11">
        <v>2.6818181818181817</v>
      </c>
      <c r="O27" s="11">
        <v>2</v>
      </c>
      <c r="P27" s="233">
        <v>2.7272727272727271</v>
      </c>
      <c r="Q27" s="233">
        <v>2.7272727272727271</v>
      </c>
      <c r="R27" s="233">
        <v>1.9523809523809523</v>
      </c>
      <c r="S27" s="11">
        <v>2.0476190476190474</v>
      </c>
      <c r="T27" s="11">
        <v>1.9523809523809523</v>
      </c>
      <c r="U27" s="234">
        <v>2</v>
      </c>
      <c r="V27" s="234">
        <v>2.1428571428571428</v>
      </c>
      <c r="W27" s="234">
        <v>2.1428571428571428</v>
      </c>
      <c r="X27" s="11">
        <v>1.9047619047619047</v>
      </c>
      <c r="Y27" s="11">
        <v>1.7727272727272727</v>
      </c>
      <c r="Z27" s="11">
        <v>1.8636363636363635</v>
      </c>
      <c r="AA27" s="11">
        <v>2.1818181818181817</v>
      </c>
      <c r="AB27" s="235">
        <v>2.0408997955010224</v>
      </c>
      <c r="AC27" s="232">
        <v>2.0153846153846153</v>
      </c>
      <c r="AD27" s="233">
        <v>2.476923076923077</v>
      </c>
      <c r="AE27" s="234">
        <v>2.0952380952380953</v>
      </c>
    </row>
    <row r="28" spans="2:31" x14ac:dyDescent="0.25">
      <c r="B28" s="200">
        <v>111</v>
      </c>
      <c r="C28" s="201" t="s">
        <v>253</v>
      </c>
      <c r="D28" s="11">
        <v>16.545454545454547</v>
      </c>
      <c r="E28" s="11">
        <v>15.636363636363637</v>
      </c>
      <c r="F28" s="11">
        <v>13.727272727272727</v>
      </c>
      <c r="G28" s="11">
        <v>15.681818181818182</v>
      </c>
      <c r="H28" s="11">
        <v>15.318181818181818</v>
      </c>
      <c r="I28" s="11">
        <v>14.181818181818182</v>
      </c>
      <c r="J28" s="11">
        <v>17</v>
      </c>
      <c r="K28" s="232">
        <v>16.727272727272727</v>
      </c>
      <c r="L28" s="232">
        <v>14.227272727272727</v>
      </c>
      <c r="M28" s="232">
        <v>15.272727272727273</v>
      </c>
      <c r="N28" s="11">
        <v>14.909090909090908</v>
      </c>
      <c r="O28" s="11">
        <v>15.772727272727273</v>
      </c>
      <c r="P28" s="233">
        <v>16.681818181818183</v>
      </c>
      <c r="Q28" s="233">
        <v>17.045454545454547</v>
      </c>
      <c r="R28" s="233">
        <v>14.523809523809524</v>
      </c>
      <c r="S28" s="11">
        <v>14.380952380952381</v>
      </c>
      <c r="T28" s="11">
        <v>15.19047619047619</v>
      </c>
      <c r="U28" s="234">
        <v>15.095238095238095</v>
      </c>
      <c r="V28" s="234">
        <v>13.80952380952381</v>
      </c>
      <c r="W28" s="234">
        <v>14.904761904761905</v>
      </c>
      <c r="X28" s="11">
        <v>14.636363636363637</v>
      </c>
      <c r="Y28" s="11">
        <v>15.772727272727273</v>
      </c>
      <c r="Z28" s="11">
        <v>16.40909090909091</v>
      </c>
      <c r="AA28" s="11">
        <v>17.09090909090909</v>
      </c>
      <c r="AB28" s="235">
        <v>15.448275862068966</v>
      </c>
      <c r="AC28" s="232">
        <v>15.409090909090908</v>
      </c>
      <c r="AD28" s="233">
        <v>16.107692307692307</v>
      </c>
      <c r="AE28" s="234">
        <v>14.603174603174603</v>
      </c>
    </row>
    <row r="29" spans="2:31" x14ac:dyDescent="0.25">
      <c r="B29" s="200">
        <v>112</v>
      </c>
      <c r="C29" s="201" t="s">
        <v>252</v>
      </c>
      <c r="D29" s="11">
        <v>17.727272727272727</v>
      </c>
      <c r="E29" s="11">
        <v>15.909090909090908</v>
      </c>
      <c r="F29" s="11">
        <v>16</v>
      </c>
      <c r="G29" s="11">
        <v>15.545454545454545</v>
      </c>
      <c r="H29" s="11">
        <v>13.136363636363637</v>
      </c>
      <c r="I29" s="11">
        <v>15.409090909090908</v>
      </c>
      <c r="J29" s="11">
        <v>16.227272727272727</v>
      </c>
      <c r="K29" s="232">
        <v>14.090909090909092</v>
      </c>
      <c r="L29" s="232">
        <v>13.681818181818182</v>
      </c>
      <c r="M29" s="232">
        <v>15.272727272727273</v>
      </c>
      <c r="N29" s="11">
        <v>15.136363636363637</v>
      </c>
      <c r="O29" s="11">
        <v>14</v>
      </c>
      <c r="P29" s="233">
        <v>13.818181818181818</v>
      </c>
      <c r="Q29" s="233">
        <v>14.818181818181818</v>
      </c>
      <c r="R29" s="233">
        <v>14.590909090909092</v>
      </c>
      <c r="S29" s="11">
        <v>15.045454545454545</v>
      </c>
      <c r="T29" s="11">
        <v>16.045454545454547</v>
      </c>
      <c r="U29" s="234">
        <v>15.363636363636363</v>
      </c>
      <c r="V29" s="234">
        <v>15.954545454545455</v>
      </c>
      <c r="W29" s="234">
        <v>14.363636363636363</v>
      </c>
      <c r="X29" s="11">
        <v>15.181818181818182</v>
      </c>
      <c r="Y29" s="11">
        <v>15.227272727272727</v>
      </c>
      <c r="Z29" s="11">
        <v>15.045454545454545</v>
      </c>
      <c r="AA29" s="11">
        <v>16</v>
      </c>
      <c r="AB29" s="235">
        <v>15.149621212121213</v>
      </c>
      <c r="AC29" s="232">
        <v>14.348484848484848</v>
      </c>
      <c r="AD29" s="233">
        <v>14.409090909090908</v>
      </c>
      <c r="AE29" s="234">
        <v>15.227272727272727</v>
      </c>
    </row>
    <row r="30" spans="2:31" x14ac:dyDescent="0.25">
      <c r="B30" s="200">
        <v>121</v>
      </c>
      <c r="C30" s="201" t="s">
        <v>319</v>
      </c>
      <c r="D30" s="11">
        <v>11.045454545454545</v>
      </c>
      <c r="E30" s="11">
        <v>6.6190476190476186</v>
      </c>
      <c r="F30" s="11">
        <v>6.0454545454545459</v>
      </c>
      <c r="G30" s="11">
        <v>7.5</v>
      </c>
      <c r="H30" s="11">
        <v>7.9090909090909092</v>
      </c>
      <c r="I30" s="11">
        <v>6.6363636363636367</v>
      </c>
      <c r="J30" s="11">
        <v>3.8181818181818183</v>
      </c>
      <c r="K30" s="232">
        <v>4.8636363636363633</v>
      </c>
      <c r="L30" s="232">
        <v>6.7272727272727275</v>
      </c>
      <c r="M30" s="232">
        <v>9.4090909090909083</v>
      </c>
      <c r="N30" s="11">
        <v>11.409090909090908</v>
      </c>
      <c r="O30" s="11">
        <v>10.681818181818182</v>
      </c>
      <c r="P30" s="233">
        <v>10.954545454545455</v>
      </c>
      <c r="Q30" s="233">
        <v>12.681818181818182</v>
      </c>
      <c r="R30" s="233">
        <v>11.090909090909092</v>
      </c>
      <c r="S30" s="11">
        <v>10.727272727272727</v>
      </c>
      <c r="T30" s="11">
        <v>10.272727272727273</v>
      </c>
      <c r="U30" s="234">
        <v>10.5</v>
      </c>
      <c r="V30" s="234">
        <v>13.045454545454545</v>
      </c>
      <c r="W30" s="234">
        <v>9.1363636363636367</v>
      </c>
      <c r="X30" s="11">
        <v>9.2727272727272734</v>
      </c>
      <c r="Y30" s="11">
        <v>11.227272727272727</v>
      </c>
      <c r="Z30" s="11">
        <v>10.727272727272727</v>
      </c>
      <c r="AA30" s="11">
        <v>11.454545454545455</v>
      </c>
      <c r="AB30" s="235">
        <v>9.3282732447817835</v>
      </c>
      <c r="AC30" s="232">
        <v>7</v>
      </c>
      <c r="AD30" s="233">
        <v>11.575757575757576</v>
      </c>
      <c r="AE30" s="234">
        <v>10.893939393939394</v>
      </c>
    </row>
    <row r="31" spans="2:31" x14ac:dyDescent="0.25">
      <c r="B31" s="200">
        <v>122</v>
      </c>
      <c r="C31" s="201" t="s">
        <v>318</v>
      </c>
      <c r="D31" s="11">
        <v>7.4090909090909092</v>
      </c>
      <c r="E31" s="11">
        <v>7.4761904761904763</v>
      </c>
      <c r="F31" s="11">
        <v>7.1363636363636367</v>
      </c>
      <c r="G31" s="11">
        <v>4.6363636363636367</v>
      </c>
      <c r="H31" s="11">
        <v>4.8181818181818183</v>
      </c>
      <c r="I31" s="11">
        <v>5.4090909090909092</v>
      </c>
      <c r="J31" s="11">
        <v>5.3181818181818183</v>
      </c>
      <c r="K31" s="232">
        <v>5.2727272727272725</v>
      </c>
      <c r="L31" s="232">
        <v>5.5454545454545459</v>
      </c>
      <c r="M31" s="232">
        <v>6.9545454545454541</v>
      </c>
      <c r="N31" s="11">
        <v>8.2727272727272734</v>
      </c>
      <c r="O31" s="11">
        <v>7.5909090909090908</v>
      </c>
      <c r="P31" s="233">
        <v>7.5909090909090908</v>
      </c>
      <c r="Q31" s="233">
        <v>8.045454545454545</v>
      </c>
      <c r="R31" s="233">
        <v>9.0909090909090917</v>
      </c>
      <c r="S31" s="11">
        <v>10.454545454545455</v>
      </c>
      <c r="T31" s="11">
        <v>10.818181818181818</v>
      </c>
      <c r="U31" s="234">
        <v>8.545454545454545</v>
      </c>
      <c r="V31" s="234">
        <v>8.1363636363636367</v>
      </c>
      <c r="W31" s="234">
        <v>8.3636363636363633</v>
      </c>
      <c r="X31" s="11">
        <v>8</v>
      </c>
      <c r="Y31" s="11">
        <v>7.6363636363636367</v>
      </c>
      <c r="Z31" s="11">
        <v>8.7272727272727266</v>
      </c>
      <c r="AA31" s="11">
        <v>7.3636363636363633</v>
      </c>
      <c r="AB31" s="235">
        <v>7.4421252371916511</v>
      </c>
      <c r="AC31" s="232">
        <v>5.9242424242424239</v>
      </c>
      <c r="AD31" s="233">
        <v>8.2424242424242422</v>
      </c>
      <c r="AE31" s="234">
        <v>8.3484848484848477</v>
      </c>
    </row>
    <row r="32" spans="2:31" x14ac:dyDescent="0.25">
      <c r="B32" s="200">
        <v>131</v>
      </c>
      <c r="C32" s="201" t="s">
        <v>317</v>
      </c>
      <c r="D32" s="11">
        <v>10.272727272727273</v>
      </c>
      <c r="E32" s="11">
        <v>13.181818181818182</v>
      </c>
      <c r="F32" s="11">
        <v>11.772727272727273</v>
      </c>
      <c r="G32" s="11">
        <v>8.9090909090909083</v>
      </c>
      <c r="H32" s="11">
        <v>8.9090909090909083</v>
      </c>
      <c r="I32" s="11">
        <v>8.6818181818181817</v>
      </c>
      <c r="J32" s="11">
        <v>9.2272727272727266</v>
      </c>
      <c r="K32" s="232">
        <v>10.954545454545455</v>
      </c>
      <c r="L32" s="232">
        <v>14.409090909090908</v>
      </c>
      <c r="M32" s="232">
        <v>13.818181818181818</v>
      </c>
      <c r="N32" s="11">
        <v>13.136363636363637</v>
      </c>
      <c r="O32" s="11">
        <v>13.5</v>
      </c>
      <c r="P32" s="233">
        <v>14.545454545454545</v>
      </c>
      <c r="Q32" s="233">
        <v>14.409090909090908</v>
      </c>
      <c r="R32" s="233">
        <v>15.636363636363637</v>
      </c>
      <c r="S32" s="11">
        <v>17.59090909090909</v>
      </c>
      <c r="T32" s="11">
        <v>18.863636363636363</v>
      </c>
      <c r="U32" s="234">
        <v>20.09090909090909</v>
      </c>
      <c r="V32" s="234">
        <v>27.318181818181817</v>
      </c>
      <c r="W32" s="234">
        <v>26.454545454545453</v>
      </c>
      <c r="X32" s="11">
        <v>18.545454545454547</v>
      </c>
      <c r="Y32" s="11">
        <v>12.681818181818182</v>
      </c>
      <c r="Z32" s="11">
        <v>11.454545454545455</v>
      </c>
      <c r="AA32" s="11">
        <v>11.363636363636363</v>
      </c>
      <c r="AB32" s="235">
        <v>14.405303030303031</v>
      </c>
      <c r="AC32" s="232">
        <v>13.060606060606061</v>
      </c>
      <c r="AD32" s="233">
        <v>14.863636363636363</v>
      </c>
      <c r="AE32" s="234">
        <v>24.621212121212121</v>
      </c>
    </row>
    <row r="33" spans="2:31" x14ac:dyDescent="0.25">
      <c r="B33" s="200">
        <v>132</v>
      </c>
      <c r="C33" s="201" t="s">
        <v>316</v>
      </c>
      <c r="D33" s="11">
        <v>9.8636363636363633</v>
      </c>
      <c r="E33" s="11">
        <v>10.954545454545455</v>
      </c>
      <c r="F33" s="11">
        <v>8.9090909090909083</v>
      </c>
      <c r="G33" s="11">
        <v>8.954545454545455</v>
      </c>
      <c r="H33" s="11">
        <v>9</v>
      </c>
      <c r="I33" s="11">
        <v>9.1363636363636367</v>
      </c>
      <c r="J33" s="11">
        <v>9.3181818181818183</v>
      </c>
      <c r="K33" s="232">
        <v>12</v>
      </c>
      <c r="L33" s="232">
        <v>19.772727272727273</v>
      </c>
      <c r="M33" s="232">
        <v>20.772727272727273</v>
      </c>
      <c r="N33" s="11">
        <v>16.90909090909091</v>
      </c>
      <c r="O33" s="11">
        <v>15.545454545454545</v>
      </c>
      <c r="P33" s="233">
        <v>16.363636363636363</v>
      </c>
      <c r="Q33" s="233">
        <v>16.727272727272727</v>
      </c>
      <c r="R33" s="233">
        <v>17.454545454545453</v>
      </c>
      <c r="S33" s="11">
        <v>17.727272727272727</v>
      </c>
      <c r="T33" s="11">
        <v>22.90909090909091</v>
      </c>
      <c r="U33" s="234">
        <v>39.18181818181818</v>
      </c>
      <c r="V33" s="234">
        <v>47.090909090909093</v>
      </c>
      <c r="W33" s="234">
        <v>33.954545454545453</v>
      </c>
      <c r="X33" s="11">
        <v>18.727272727272727</v>
      </c>
      <c r="Y33" s="11">
        <v>12.090909090909092</v>
      </c>
      <c r="Z33" s="11">
        <v>11.363636363636363</v>
      </c>
      <c r="AA33" s="11">
        <v>10.409090909090908</v>
      </c>
      <c r="AB33" s="235">
        <v>17.297348484848484</v>
      </c>
      <c r="AC33" s="232">
        <v>17.515151515151516</v>
      </c>
      <c r="AD33" s="233">
        <v>16.848484848484848</v>
      </c>
      <c r="AE33" s="234">
        <v>40.075757575757578</v>
      </c>
    </row>
    <row r="34" spans="2:31" x14ac:dyDescent="0.25">
      <c r="B34" s="200">
        <v>161</v>
      </c>
      <c r="C34" s="201" t="s">
        <v>251</v>
      </c>
      <c r="D34" s="11">
        <v>13.227272727272727</v>
      </c>
      <c r="E34" s="11">
        <v>12.363636363636363</v>
      </c>
      <c r="F34" s="11">
        <v>10.409090909090908</v>
      </c>
      <c r="G34" s="11">
        <v>8.4090909090909083</v>
      </c>
      <c r="H34" s="11">
        <v>10.136363636363637</v>
      </c>
      <c r="I34" s="11">
        <v>12.818181818181818</v>
      </c>
      <c r="J34" s="11">
        <v>12.363636363636363</v>
      </c>
      <c r="K34" s="232">
        <v>12.181818181818182</v>
      </c>
      <c r="L34" s="232">
        <v>13.136363636363637</v>
      </c>
      <c r="M34" s="232">
        <v>13.272727272727273</v>
      </c>
      <c r="N34" s="11">
        <v>12.090909090909092</v>
      </c>
      <c r="O34" s="11">
        <v>13.227272727272727</v>
      </c>
      <c r="P34" s="233">
        <v>12.5</v>
      </c>
      <c r="Q34" s="233">
        <v>12.409090909090908</v>
      </c>
      <c r="R34" s="233">
        <v>13.090909090909092</v>
      </c>
      <c r="S34" s="11">
        <v>13.227272727272727</v>
      </c>
      <c r="T34" s="11">
        <v>12.818181818181818</v>
      </c>
      <c r="U34" s="234">
        <v>12.5</v>
      </c>
      <c r="V34" s="234">
        <v>11.5</v>
      </c>
      <c r="W34" s="234">
        <v>11.818181818181818</v>
      </c>
      <c r="X34" s="11">
        <v>13.545454545454545</v>
      </c>
      <c r="Y34" s="11">
        <v>14.5</v>
      </c>
      <c r="Z34" s="11">
        <v>14.045454545454545</v>
      </c>
      <c r="AA34" s="11">
        <v>12.5</v>
      </c>
      <c r="AB34" s="235">
        <v>12.420454545454545</v>
      </c>
      <c r="AC34" s="232">
        <v>12.863636363636363</v>
      </c>
      <c r="AD34" s="233">
        <v>12.666666666666666</v>
      </c>
      <c r="AE34" s="234">
        <v>11.939393939393939</v>
      </c>
    </row>
    <row r="35" spans="2:31" x14ac:dyDescent="0.25">
      <c r="B35" s="200">
        <v>162</v>
      </c>
      <c r="C35" s="201" t="s">
        <v>250</v>
      </c>
      <c r="D35" s="11">
        <v>12.681818181818182</v>
      </c>
      <c r="E35" s="11">
        <v>13.136363636363637</v>
      </c>
      <c r="F35" s="11">
        <v>12.954545454545455</v>
      </c>
      <c r="G35" s="11">
        <v>11.818181818181818</v>
      </c>
      <c r="H35" s="11">
        <v>11.363636363636363</v>
      </c>
      <c r="I35" s="11">
        <v>12.318181818181818</v>
      </c>
      <c r="J35" s="11">
        <v>14.681818181818182</v>
      </c>
      <c r="K35" s="232">
        <v>14.409090909090908</v>
      </c>
      <c r="L35" s="232">
        <v>12.090909090909092</v>
      </c>
      <c r="M35" s="232">
        <v>13.090909090909092</v>
      </c>
      <c r="N35" s="11">
        <v>13.863636363636363</v>
      </c>
      <c r="O35" s="11">
        <v>13.227272727272727</v>
      </c>
      <c r="P35" s="233">
        <v>12.954545454545455</v>
      </c>
      <c r="Q35" s="233">
        <v>12.954545454545455</v>
      </c>
      <c r="R35" s="233">
        <v>12.590909090909092</v>
      </c>
      <c r="S35" s="11">
        <v>11.863636363636363</v>
      </c>
      <c r="T35" s="11">
        <v>13.363636363636363</v>
      </c>
      <c r="U35" s="234">
        <v>14.772727272727273</v>
      </c>
      <c r="V35" s="234">
        <v>13.136363636363637</v>
      </c>
      <c r="W35" s="234">
        <v>12.727272727272727</v>
      </c>
      <c r="X35" s="11">
        <v>12.772727272727273</v>
      </c>
      <c r="Y35" s="11">
        <v>14.454545454545455</v>
      </c>
      <c r="Z35" s="11">
        <v>13.454545454545455</v>
      </c>
      <c r="AA35" s="11">
        <v>13.863636363636363</v>
      </c>
      <c r="AB35" s="235">
        <v>13.106060606060606</v>
      </c>
      <c r="AC35" s="232">
        <v>13.196969696969697</v>
      </c>
      <c r="AD35" s="233">
        <v>12.833333333333334</v>
      </c>
      <c r="AE35" s="234">
        <v>13.545454545454545</v>
      </c>
    </row>
    <row r="36" spans="2:31" x14ac:dyDescent="0.25">
      <c r="B36" s="200">
        <v>171</v>
      </c>
      <c r="C36" s="201" t="s">
        <v>249</v>
      </c>
      <c r="D36" s="11">
        <v>11.590909090909092</v>
      </c>
      <c r="E36" s="11">
        <v>9.7272727272727266</v>
      </c>
      <c r="F36" s="11">
        <v>9.2727272727272734</v>
      </c>
      <c r="G36" s="11">
        <v>9.2272727272727266</v>
      </c>
      <c r="H36" s="11">
        <v>9.1818181818181817</v>
      </c>
      <c r="I36" s="11">
        <v>9</v>
      </c>
      <c r="J36" s="11">
        <v>9.1818181818181817</v>
      </c>
      <c r="K36" s="232">
        <v>13.272727272727273</v>
      </c>
      <c r="L36" s="232">
        <v>14.545454545454545</v>
      </c>
      <c r="M36" s="232">
        <v>14.090909090909092</v>
      </c>
      <c r="N36" s="11">
        <v>15.409090909090908</v>
      </c>
      <c r="O36" s="11">
        <v>12.181818181818182</v>
      </c>
      <c r="P36" s="233">
        <v>12.318181818181818</v>
      </c>
      <c r="Q36" s="233">
        <v>12.5</v>
      </c>
      <c r="R36" s="233">
        <v>13.954545454545455</v>
      </c>
      <c r="S36" s="11">
        <v>17.045454545454547</v>
      </c>
      <c r="T36" s="11">
        <v>19.545454545454547</v>
      </c>
      <c r="U36" s="234">
        <v>22.863636363636363</v>
      </c>
      <c r="V36" s="234">
        <v>29.272727272727273</v>
      </c>
      <c r="W36" s="234">
        <v>28.363636363636363</v>
      </c>
      <c r="X36" s="11">
        <v>18.545454545454547</v>
      </c>
      <c r="Y36" s="11">
        <v>12.590909090909092</v>
      </c>
      <c r="Z36" s="11">
        <v>10.5</v>
      </c>
      <c r="AA36" s="11">
        <v>11</v>
      </c>
      <c r="AB36" s="235">
        <v>14.382575757575758</v>
      </c>
      <c r="AC36" s="232">
        <v>13.969696969696969</v>
      </c>
      <c r="AD36" s="233">
        <v>12.924242424242424</v>
      </c>
      <c r="AE36" s="234">
        <v>26.833333333333332</v>
      </c>
    </row>
    <row r="37" spans="2:31" x14ac:dyDescent="0.25">
      <c r="B37" s="200">
        <v>172</v>
      </c>
      <c r="C37" s="201" t="s">
        <v>248</v>
      </c>
      <c r="D37" s="11">
        <v>9.6818181818181817</v>
      </c>
      <c r="E37" s="11">
        <v>8.7727272727272734</v>
      </c>
      <c r="F37" s="11">
        <v>8.5909090909090917</v>
      </c>
      <c r="G37" s="11">
        <v>8.545454545454545</v>
      </c>
      <c r="H37" s="11">
        <v>8.3181818181818183</v>
      </c>
      <c r="I37" s="11">
        <v>9.2272727272727266</v>
      </c>
      <c r="J37" s="11">
        <v>8.1818181818181817</v>
      </c>
      <c r="K37" s="232">
        <v>12.045454545454545</v>
      </c>
      <c r="L37" s="232">
        <v>20.363636363636363</v>
      </c>
      <c r="M37" s="232">
        <v>20.863636363636363</v>
      </c>
      <c r="N37" s="11">
        <v>16.40909090909091</v>
      </c>
      <c r="O37" s="11">
        <v>15.136363636363637</v>
      </c>
      <c r="P37" s="233">
        <v>16.818181818181817</v>
      </c>
      <c r="Q37" s="233">
        <v>17.136363636363637</v>
      </c>
      <c r="R37" s="233">
        <v>17.318181818181817</v>
      </c>
      <c r="S37" s="11">
        <v>16.5</v>
      </c>
      <c r="T37" s="11">
        <v>15.409090909090908</v>
      </c>
      <c r="U37" s="234">
        <v>13.954545454545455</v>
      </c>
      <c r="V37" s="234">
        <v>12.5</v>
      </c>
      <c r="W37" s="234">
        <v>11.681818181818182</v>
      </c>
      <c r="X37" s="11">
        <v>10.636363636363637</v>
      </c>
      <c r="Y37" s="11">
        <v>10.318181818181818</v>
      </c>
      <c r="Z37" s="11">
        <v>10.863636363636363</v>
      </c>
      <c r="AA37" s="11">
        <v>10.363636363636363</v>
      </c>
      <c r="AB37" s="235">
        <v>12.901515151515152</v>
      </c>
      <c r="AC37" s="232">
        <v>17.757575757575758</v>
      </c>
      <c r="AD37" s="233">
        <v>17.09090909090909</v>
      </c>
      <c r="AE37" s="234">
        <v>12.712121212121213</v>
      </c>
    </row>
    <row r="38" spans="2:31" x14ac:dyDescent="0.25">
      <c r="B38" s="200">
        <v>181</v>
      </c>
      <c r="C38" s="201" t="s">
        <v>315</v>
      </c>
      <c r="D38" s="11">
        <v>34.409090909090907</v>
      </c>
      <c r="E38" s="11">
        <v>34.590909090909093</v>
      </c>
      <c r="F38" s="11">
        <v>39.5</v>
      </c>
      <c r="G38" s="11">
        <v>38.090909090909093</v>
      </c>
      <c r="H38" s="11">
        <v>38.136363636363633</v>
      </c>
      <c r="I38" s="11">
        <v>41.045454545454547</v>
      </c>
      <c r="J38" s="11">
        <v>31.045454545454547</v>
      </c>
      <c r="K38" s="232">
        <v>29.545454545454547</v>
      </c>
      <c r="L38" s="232">
        <v>30.363636363636363</v>
      </c>
      <c r="M38" s="232">
        <v>36.545454545454547</v>
      </c>
      <c r="N38" s="11">
        <v>40.227272727272727</v>
      </c>
      <c r="O38" s="11">
        <v>41.227272727272727</v>
      </c>
      <c r="P38" s="233">
        <v>37.545454545454547</v>
      </c>
      <c r="Q38" s="233">
        <v>37.454545454545453</v>
      </c>
      <c r="R38" s="233">
        <v>38.363636363636367</v>
      </c>
      <c r="S38" s="11">
        <v>40.045454545454547</v>
      </c>
      <c r="T38" s="11">
        <v>40.454545454545453</v>
      </c>
      <c r="U38" s="234">
        <v>39.68181818181818</v>
      </c>
      <c r="V38" s="234">
        <v>38.454545454545453</v>
      </c>
      <c r="W38" s="234">
        <v>37.31818181818182</v>
      </c>
      <c r="X38" s="11">
        <v>36.363636363636367</v>
      </c>
      <c r="Y38" s="11">
        <v>36.772727272727273</v>
      </c>
      <c r="Z38" s="11">
        <v>34.909090909090907</v>
      </c>
      <c r="AA38" s="11">
        <v>35.909090909090907</v>
      </c>
      <c r="AB38" s="235">
        <v>37</v>
      </c>
      <c r="AC38" s="232">
        <v>32.151515151515149</v>
      </c>
      <c r="AD38" s="233">
        <v>37.787878787878789</v>
      </c>
      <c r="AE38" s="234">
        <v>38.484848484848484</v>
      </c>
    </row>
    <row r="39" spans="2:31" x14ac:dyDescent="0.25">
      <c r="B39" s="200">
        <v>182</v>
      </c>
      <c r="C39" s="201" t="s">
        <v>314</v>
      </c>
      <c r="D39" s="11">
        <v>28.863636363636363</v>
      </c>
      <c r="E39" s="11">
        <v>28.545454545454547</v>
      </c>
      <c r="F39" s="11">
        <v>26.772727272727273</v>
      </c>
      <c r="G39" s="11">
        <v>28.40909090909091</v>
      </c>
      <c r="H39" s="11">
        <v>28.045454545454547</v>
      </c>
      <c r="I39" s="11">
        <v>27.227272727272727</v>
      </c>
      <c r="J39" s="11">
        <v>26.681818181818183</v>
      </c>
      <c r="K39" s="232">
        <v>30.181818181818183</v>
      </c>
      <c r="L39" s="232">
        <v>30.90909090909091</v>
      </c>
      <c r="M39" s="232">
        <v>31.227272727272727</v>
      </c>
      <c r="N39" s="11">
        <v>30.772727272727273</v>
      </c>
      <c r="O39" s="11">
        <v>30.272727272727273</v>
      </c>
      <c r="P39" s="233">
        <v>32.090909090909093</v>
      </c>
      <c r="Q39" s="233">
        <v>30.681818181818183</v>
      </c>
      <c r="R39" s="233">
        <v>30.90909090909091</v>
      </c>
      <c r="S39" s="11">
        <v>31.90909090909091</v>
      </c>
      <c r="T39" s="11">
        <v>30.772727272727273</v>
      </c>
      <c r="U39" s="234">
        <v>31.545454545454547</v>
      </c>
      <c r="V39" s="234">
        <v>32.545454545454547</v>
      </c>
      <c r="W39" s="234">
        <v>32</v>
      </c>
      <c r="X39" s="11">
        <v>30.181818181818183</v>
      </c>
      <c r="Y39" s="11">
        <v>28.90909090909091</v>
      </c>
      <c r="Z39" s="11">
        <v>28.545454545454547</v>
      </c>
      <c r="AA39" s="11">
        <v>28.545454545454547</v>
      </c>
      <c r="AB39" s="235">
        <v>29.856060606060606</v>
      </c>
      <c r="AC39" s="232">
        <v>30.772727272727273</v>
      </c>
      <c r="AD39" s="233">
        <v>31.227272727272727</v>
      </c>
      <c r="AE39" s="234">
        <v>32.030303030303031</v>
      </c>
    </row>
    <row r="40" spans="2:31" x14ac:dyDescent="0.25">
      <c r="B40" s="200">
        <v>191</v>
      </c>
      <c r="C40" s="201" t="s">
        <v>364</v>
      </c>
      <c r="D40" s="11">
        <v>5.3181818181818183</v>
      </c>
      <c r="E40" s="11">
        <v>5.1363636363636367</v>
      </c>
      <c r="F40" s="11">
        <v>5.2272727272727275</v>
      </c>
      <c r="G40" s="11">
        <v>5</v>
      </c>
      <c r="H40" s="11">
        <v>5.2272727272727275</v>
      </c>
      <c r="I40" s="11">
        <v>5.0454545454545459</v>
      </c>
      <c r="J40" s="11">
        <v>5.4545454545454541</v>
      </c>
      <c r="K40" s="232">
        <v>12.045454545454545</v>
      </c>
      <c r="L40" s="232">
        <v>15.454545454545455</v>
      </c>
      <c r="M40" s="232">
        <v>14.363636363636363</v>
      </c>
      <c r="N40" s="11">
        <v>13.727272727272727</v>
      </c>
      <c r="O40" s="11">
        <v>15</v>
      </c>
      <c r="P40" s="233">
        <v>15.863636363636363</v>
      </c>
      <c r="Q40" s="233">
        <v>14.181818181818182</v>
      </c>
      <c r="R40" s="233">
        <v>15.545454545454545</v>
      </c>
      <c r="S40" s="11">
        <v>16.363636363636363</v>
      </c>
      <c r="T40" s="11">
        <v>14.681818181818182</v>
      </c>
      <c r="U40" s="234">
        <v>13.227272727272727</v>
      </c>
      <c r="V40" s="234">
        <v>11.818181818181818</v>
      </c>
      <c r="W40" s="234">
        <v>9.2727272727272734</v>
      </c>
      <c r="X40" s="11">
        <v>7.4090909090909092</v>
      </c>
      <c r="Y40" s="11">
        <v>6.2272727272727275</v>
      </c>
      <c r="Z40" s="11">
        <v>6.0454545454545459</v>
      </c>
      <c r="AA40" s="11">
        <v>5.9545454545454541</v>
      </c>
      <c r="AB40" s="235">
        <v>10.149621212121213</v>
      </c>
      <c r="AC40" s="232">
        <v>13.954545454545455</v>
      </c>
      <c r="AD40" s="233">
        <v>15.196969696969697</v>
      </c>
      <c r="AE40" s="234">
        <v>11.439393939393939</v>
      </c>
    </row>
    <row r="41" spans="2:31" x14ac:dyDescent="0.25">
      <c r="B41" s="200">
        <v>192</v>
      </c>
      <c r="C41" s="201" t="s">
        <v>365</v>
      </c>
      <c r="D41" s="11">
        <v>5.2727272727272725</v>
      </c>
      <c r="E41" s="11">
        <v>5.1363636363636367</v>
      </c>
      <c r="F41" s="11">
        <v>5.1363636363636367</v>
      </c>
      <c r="G41" s="11">
        <v>5.0909090909090908</v>
      </c>
      <c r="H41" s="11">
        <v>5.4545454545454541</v>
      </c>
      <c r="I41" s="11">
        <v>5.6818181818181817</v>
      </c>
      <c r="J41" s="11">
        <v>5.1363636363636367</v>
      </c>
      <c r="K41" s="232">
        <v>6.4090909090909092</v>
      </c>
      <c r="L41" s="232">
        <v>8.1363636363636367</v>
      </c>
      <c r="M41" s="232">
        <v>7.6818181818181817</v>
      </c>
      <c r="N41" s="11">
        <v>7.8636363636363633</v>
      </c>
      <c r="O41" s="11">
        <v>8.954545454545455</v>
      </c>
      <c r="P41" s="233">
        <v>8.7727272727272734</v>
      </c>
      <c r="Q41" s="233">
        <v>8.545454545454545</v>
      </c>
      <c r="R41" s="233">
        <v>9.3636363636363633</v>
      </c>
      <c r="S41" s="11">
        <v>9.045454545454545</v>
      </c>
      <c r="T41" s="11">
        <v>8.9090909090909083</v>
      </c>
      <c r="U41" s="234">
        <v>9.5</v>
      </c>
      <c r="V41" s="234">
        <v>12.363636363636363</v>
      </c>
      <c r="W41" s="234">
        <v>9.9090909090909083</v>
      </c>
      <c r="X41" s="11">
        <v>7.2272727272727275</v>
      </c>
      <c r="Y41" s="11">
        <v>6</v>
      </c>
      <c r="Z41" s="11">
        <v>5.8181818181818183</v>
      </c>
      <c r="AA41" s="11">
        <v>5.6818181818181817</v>
      </c>
      <c r="AB41" s="235">
        <v>7.3787878787878789</v>
      </c>
      <c r="AC41" s="232">
        <v>7.4090909090909092</v>
      </c>
      <c r="AD41" s="233">
        <v>8.8939393939393945</v>
      </c>
      <c r="AE41" s="234">
        <v>10.590909090909092</v>
      </c>
    </row>
    <row r="42" spans="2:31" x14ac:dyDescent="0.25">
      <c r="B42" s="200">
        <v>201</v>
      </c>
      <c r="C42" s="201" t="s">
        <v>366</v>
      </c>
      <c r="D42" s="11">
        <v>2</v>
      </c>
      <c r="E42" s="11">
        <v>2</v>
      </c>
      <c r="F42" s="11">
        <v>2</v>
      </c>
      <c r="G42" s="11">
        <v>2</v>
      </c>
      <c r="H42" s="11">
        <v>2</v>
      </c>
      <c r="I42" s="11">
        <v>2</v>
      </c>
      <c r="J42" s="11">
        <v>2</v>
      </c>
      <c r="K42" s="232">
        <v>3.5454545454545454</v>
      </c>
      <c r="L42" s="232">
        <v>3.0909090909090908</v>
      </c>
      <c r="M42" s="232">
        <v>2.3636363636363638</v>
      </c>
      <c r="N42" s="11">
        <v>2.5454545454545454</v>
      </c>
      <c r="O42" s="11">
        <v>2.6363636363636362</v>
      </c>
      <c r="P42" s="233">
        <v>2.6363636363636362</v>
      </c>
      <c r="Q42" s="233">
        <v>2.4545454545454546</v>
      </c>
      <c r="R42" s="233">
        <v>2.9545454545454546</v>
      </c>
      <c r="S42" s="11">
        <v>3</v>
      </c>
      <c r="T42" s="11">
        <v>2.6818181818181817</v>
      </c>
      <c r="U42" s="234">
        <v>2.5454545454545454</v>
      </c>
      <c r="V42" s="234">
        <v>3.0454545454545454</v>
      </c>
      <c r="W42" s="234">
        <v>3</v>
      </c>
      <c r="X42" s="11">
        <v>2.0454545454545454</v>
      </c>
      <c r="Y42" s="11">
        <v>2</v>
      </c>
      <c r="Z42" s="11">
        <v>2</v>
      </c>
      <c r="AA42" s="11">
        <v>2</v>
      </c>
      <c r="AB42" s="235">
        <v>2.4393939393939394</v>
      </c>
      <c r="AC42" s="232">
        <v>3</v>
      </c>
      <c r="AD42" s="233">
        <v>2.6818181818181817</v>
      </c>
      <c r="AE42" s="234">
        <v>2.8636363636363638</v>
      </c>
    </row>
    <row r="43" spans="2:31" x14ac:dyDescent="0.25">
      <c r="B43" s="200">
        <v>202</v>
      </c>
      <c r="C43" s="201" t="s">
        <v>367</v>
      </c>
      <c r="D43" s="11">
        <v>2</v>
      </c>
      <c r="E43" s="11">
        <v>2</v>
      </c>
      <c r="F43" s="11">
        <v>2</v>
      </c>
      <c r="G43" s="11">
        <v>2</v>
      </c>
      <c r="H43" s="11">
        <v>2</v>
      </c>
      <c r="I43" s="11">
        <v>2</v>
      </c>
      <c r="J43" s="11">
        <v>2</v>
      </c>
      <c r="K43" s="232">
        <v>2</v>
      </c>
      <c r="L43" s="232">
        <v>2.0454545454545454</v>
      </c>
      <c r="M43" s="232">
        <v>2.0454545454545454</v>
      </c>
      <c r="N43" s="11">
        <v>2.0909090909090908</v>
      </c>
      <c r="O43" s="11">
        <v>2.0454545454545454</v>
      </c>
      <c r="P43" s="233">
        <v>2.1363636363636362</v>
      </c>
      <c r="Q43" s="233">
        <v>2.2272727272727271</v>
      </c>
      <c r="R43" s="233">
        <v>2.5454545454545454</v>
      </c>
      <c r="S43" s="11">
        <v>2.8636363636363638</v>
      </c>
      <c r="T43" s="11">
        <v>3.0454545454545454</v>
      </c>
      <c r="U43" s="234">
        <v>2.9545454545454546</v>
      </c>
      <c r="V43" s="234">
        <v>3.1363636363636362</v>
      </c>
      <c r="W43" s="234">
        <v>3.4090909090909092</v>
      </c>
      <c r="X43" s="11">
        <v>3.2727272727272729</v>
      </c>
      <c r="Y43" s="11">
        <v>2.0909090909090908</v>
      </c>
      <c r="Z43" s="11">
        <v>2</v>
      </c>
      <c r="AA43" s="11">
        <v>2</v>
      </c>
      <c r="AB43" s="235">
        <v>2.3295454545454546</v>
      </c>
      <c r="AC43" s="232">
        <v>2.0303030303030303</v>
      </c>
      <c r="AD43" s="233">
        <v>2.3030303030303032</v>
      </c>
      <c r="AE43" s="234">
        <v>3.1666666666666665</v>
      </c>
    </row>
    <row r="44" spans="2:31" x14ac:dyDescent="0.25">
      <c r="B44" s="200">
        <v>211</v>
      </c>
      <c r="C44" s="201" t="s">
        <v>247</v>
      </c>
      <c r="D44" s="11">
        <v>14.181818181818182</v>
      </c>
      <c r="E44" s="11">
        <v>13.409090909090908</v>
      </c>
      <c r="F44" s="11">
        <v>13.590909090909092</v>
      </c>
      <c r="G44" s="11">
        <v>13.636363636363637</v>
      </c>
      <c r="H44" s="11">
        <v>13.636363636363637</v>
      </c>
      <c r="I44" s="11">
        <v>13.681818181818182</v>
      </c>
      <c r="J44" s="11">
        <v>16.818181818181817</v>
      </c>
      <c r="K44" s="232">
        <v>36.68181818181818</v>
      </c>
      <c r="L44" s="232">
        <v>44.772727272727273</v>
      </c>
      <c r="M44" s="232">
        <v>41.5</v>
      </c>
      <c r="N44" s="11">
        <v>38.5</v>
      </c>
      <c r="O44" s="11">
        <v>35.954545454545453</v>
      </c>
      <c r="P44" s="233">
        <v>35</v>
      </c>
      <c r="Q44" s="233">
        <v>33.18181818181818</v>
      </c>
      <c r="R44" s="233">
        <v>29.545454545454547</v>
      </c>
      <c r="S44" s="11">
        <v>23.772727272727273</v>
      </c>
      <c r="T44" s="11">
        <v>19.636363636363637</v>
      </c>
      <c r="U44" s="234">
        <v>20.136363636363637</v>
      </c>
      <c r="V44" s="234">
        <v>29.272727272727273</v>
      </c>
      <c r="W44" s="234">
        <v>27.727272727272727</v>
      </c>
      <c r="X44" s="11">
        <v>17.363636363636363</v>
      </c>
      <c r="Y44" s="11">
        <v>15.181818181818182</v>
      </c>
      <c r="Z44" s="11">
        <v>15</v>
      </c>
      <c r="AA44" s="11">
        <v>14.136363636363637</v>
      </c>
      <c r="AB44" s="235">
        <v>24.013257575757574</v>
      </c>
      <c r="AC44" s="232">
        <v>40.984848484848484</v>
      </c>
      <c r="AD44" s="233">
        <v>32.575757575757578</v>
      </c>
      <c r="AE44" s="234">
        <v>25.712121212121211</v>
      </c>
    </row>
    <row r="45" spans="2:31" x14ac:dyDescent="0.25">
      <c r="B45" s="200">
        <v>212</v>
      </c>
      <c r="C45" s="201" t="s">
        <v>246</v>
      </c>
      <c r="D45" s="11">
        <v>14.272727272727273</v>
      </c>
      <c r="E45" s="11">
        <v>13.818181818181818</v>
      </c>
      <c r="F45" s="11">
        <v>13.409090909090908</v>
      </c>
      <c r="G45" s="11">
        <v>13.454545454545455</v>
      </c>
      <c r="H45" s="11">
        <v>13.5</v>
      </c>
      <c r="I45" s="11">
        <v>13.909090909090908</v>
      </c>
      <c r="J45" s="11">
        <v>14.772727272727273</v>
      </c>
      <c r="K45" s="232">
        <v>21.59090909090909</v>
      </c>
      <c r="L45" s="232">
        <v>22.954545454545453</v>
      </c>
      <c r="M45" s="232">
        <v>18.454545454545453</v>
      </c>
      <c r="N45" s="11">
        <v>18.5</v>
      </c>
      <c r="O45" s="11">
        <v>20.681818181818183</v>
      </c>
      <c r="P45" s="233">
        <v>21.40909090909091</v>
      </c>
      <c r="Q45" s="233">
        <v>22.136363636363637</v>
      </c>
      <c r="R45" s="233">
        <v>25.045454545454547</v>
      </c>
      <c r="S45" s="11">
        <v>30.272727272727273</v>
      </c>
      <c r="T45" s="11">
        <v>33.954545454545453</v>
      </c>
      <c r="U45" s="234">
        <v>36.909090909090907</v>
      </c>
      <c r="V45" s="234">
        <v>43.272727272727273</v>
      </c>
      <c r="W45" s="234">
        <v>47</v>
      </c>
      <c r="X45" s="11">
        <v>36.590909090909093</v>
      </c>
      <c r="Y45" s="11">
        <v>30.09090909090909</v>
      </c>
      <c r="Z45" s="11">
        <v>25.181818181818183</v>
      </c>
      <c r="AA45" s="11">
        <v>19.272727272727273</v>
      </c>
      <c r="AB45" s="235">
        <v>23.768939393939394</v>
      </c>
      <c r="AC45" s="232">
        <v>21</v>
      </c>
      <c r="AD45" s="233">
        <v>22.863636363636363</v>
      </c>
      <c r="AE45" s="234">
        <v>42.393939393939391</v>
      </c>
    </row>
    <row r="46" spans="2:31" x14ac:dyDescent="0.25">
      <c r="B46" s="200">
        <v>221</v>
      </c>
      <c r="C46" s="201" t="s">
        <v>245</v>
      </c>
      <c r="D46" s="11">
        <v>8.7272727272727266</v>
      </c>
      <c r="E46" s="11">
        <v>7.0909090909090908</v>
      </c>
      <c r="F46" s="11">
        <v>8</v>
      </c>
      <c r="G46" s="11">
        <v>4.8181818181818183</v>
      </c>
      <c r="H46" s="11">
        <v>5.5454545454545459</v>
      </c>
      <c r="I46" s="11">
        <v>7.5</v>
      </c>
      <c r="J46" s="11">
        <v>9.1363636363636367</v>
      </c>
      <c r="K46" s="232">
        <v>12.5</v>
      </c>
      <c r="L46" s="232">
        <v>14.909090909090908</v>
      </c>
      <c r="M46" s="232">
        <v>14.636363636363637</v>
      </c>
      <c r="N46" s="11">
        <v>16.40909090909091</v>
      </c>
      <c r="O46" s="11">
        <v>19.545454545454547</v>
      </c>
      <c r="P46" s="233">
        <v>17.363636363636363</v>
      </c>
      <c r="Q46" s="233">
        <v>14.272727272727273</v>
      </c>
      <c r="R46" s="233">
        <v>17.045454545454547</v>
      </c>
      <c r="S46" s="11">
        <v>19.681818181818183</v>
      </c>
      <c r="T46" s="11">
        <v>18.954545454545453</v>
      </c>
      <c r="U46" s="234">
        <v>16.40909090909091</v>
      </c>
      <c r="V46" s="234">
        <v>17.954545454545453</v>
      </c>
      <c r="W46" s="234">
        <v>17.318181818181817</v>
      </c>
      <c r="X46" s="11">
        <v>16.318181818181817</v>
      </c>
      <c r="Y46" s="11">
        <v>14.5</v>
      </c>
      <c r="Z46" s="11">
        <v>13</v>
      </c>
      <c r="AA46" s="11">
        <v>11.045454545454545</v>
      </c>
      <c r="AB46" s="235">
        <v>13.445075757575758</v>
      </c>
      <c r="AC46" s="232">
        <v>14.015151515151516</v>
      </c>
      <c r="AD46" s="233">
        <v>16.227272727272727</v>
      </c>
      <c r="AE46" s="234">
        <v>17.227272727272727</v>
      </c>
    </row>
    <row r="47" spans="2:31" x14ac:dyDescent="0.25">
      <c r="B47" s="200">
        <v>222</v>
      </c>
      <c r="C47" s="201" t="s">
        <v>244</v>
      </c>
      <c r="D47" s="11">
        <v>3.0454545454545454</v>
      </c>
      <c r="E47" s="11">
        <v>3</v>
      </c>
      <c r="F47" s="11">
        <v>3</v>
      </c>
      <c r="G47" s="11">
        <v>3</v>
      </c>
      <c r="H47" s="11">
        <v>3.0454545454545454</v>
      </c>
      <c r="I47" s="11">
        <v>3</v>
      </c>
      <c r="J47" s="11">
        <v>3.2272727272727271</v>
      </c>
      <c r="K47" s="232">
        <v>5</v>
      </c>
      <c r="L47" s="232">
        <v>6.7727272727272725</v>
      </c>
      <c r="M47" s="232">
        <v>6.2727272727272725</v>
      </c>
      <c r="N47" s="11">
        <v>5.3636363636363633</v>
      </c>
      <c r="O47" s="11">
        <v>5.2272727272727275</v>
      </c>
      <c r="P47" s="233">
        <v>5.3181818181818183</v>
      </c>
      <c r="Q47" s="233">
        <v>5.0909090909090908</v>
      </c>
      <c r="R47" s="233">
        <v>5.6363636363636367</v>
      </c>
      <c r="S47" s="11">
        <v>5.4090909090909092</v>
      </c>
      <c r="T47" s="11">
        <v>5.3181818181818183</v>
      </c>
      <c r="U47" s="234">
        <v>5.0909090909090908</v>
      </c>
      <c r="V47" s="234">
        <v>5.2727272727272725</v>
      </c>
      <c r="W47" s="234">
        <v>5.2727272727272725</v>
      </c>
      <c r="X47" s="11">
        <v>4.2727272727272725</v>
      </c>
      <c r="Y47" s="11">
        <v>4.0454545454545459</v>
      </c>
      <c r="Z47" s="11">
        <v>3.7727272727272729</v>
      </c>
      <c r="AA47" s="11">
        <v>3.1818181818181817</v>
      </c>
      <c r="AB47" s="235">
        <v>4.4848484848484844</v>
      </c>
      <c r="AC47" s="232">
        <v>6.0151515151515156</v>
      </c>
      <c r="AD47" s="233">
        <v>5.3484848484848486</v>
      </c>
      <c r="AE47" s="234">
        <v>5.2121212121212119</v>
      </c>
    </row>
    <row r="48" spans="2:31" x14ac:dyDescent="0.25">
      <c r="B48" s="200">
        <v>231</v>
      </c>
      <c r="C48" s="201" t="s">
        <v>243</v>
      </c>
      <c r="D48" s="11">
        <v>4.0454545454545459</v>
      </c>
      <c r="E48" s="11">
        <v>4.0909090909090908</v>
      </c>
      <c r="F48" s="11">
        <v>4</v>
      </c>
      <c r="G48" s="11">
        <v>4</v>
      </c>
      <c r="H48" s="11">
        <v>4</v>
      </c>
      <c r="I48" s="11">
        <v>4</v>
      </c>
      <c r="J48" s="11">
        <v>4</v>
      </c>
      <c r="K48" s="232">
        <v>5</v>
      </c>
      <c r="L48" s="232">
        <v>7.0454545454545459</v>
      </c>
      <c r="M48" s="232">
        <v>8.9090909090909083</v>
      </c>
      <c r="N48" s="11">
        <v>6.5454545454545459</v>
      </c>
      <c r="O48" s="11">
        <v>5.5</v>
      </c>
      <c r="P48" s="233">
        <v>5.4545454545454541</v>
      </c>
      <c r="Q48" s="233">
        <v>6.3181818181818183</v>
      </c>
      <c r="R48" s="233">
        <v>6.7272727272727275</v>
      </c>
      <c r="S48" s="11">
        <v>11.727272727272727</v>
      </c>
      <c r="T48" s="11">
        <v>21.772727272727273</v>
      </c>
      <c r="U48" s="234">
        <v>35.727272727272727</v>
      </c>
      <c r="V48" s="234">
        <v>40</v>
      </c>
      <c r="W48" s="234">
        <v>34.409090909090907</v>
      </c>
      <c r="X48" s="11">
        <v>26.5</v>
      </c>
      <c r="Y48" s="11">
        <v>18</v>
      </c>
      <c r="Z48" s="11">
        <v>8.1818181818181817</v>
      </c>
      <c r="AA48" s="11">
        <v>4.4545454545454541</v>
      </c>
      <c r="AB48" s="235">
        <v>11.683712121212121</v>
      </c>
      <c r="AC48" s="232">
        <v>6.9848484848484844</v>
      </c>
      <c r="AD48" s="233">
        <v>6.166666666666667</v>
      </c>
      <c r="AE48" s="234">
        <v>36.712121212121211</v>
      </c>
    </row>
    <row r="49" spans="2:31" x14ac:dyDescent="0.25">
      <c r="B49" s="200">
        <v>232</v>
      </c>
      <c r="C49" s="201" t="s">
        <v>242</v>
      </c>
      <c r="D49" s="11">
        <v>6.3636363636363633</v>
      </c>
      <c r="E49" s="11">
        <v>5.4545454545454541</v>
      </c>
      <c r="F49" s="11">
        <v>5.5454545454545459</v>
      </c>
      <c r="G49" s="11">
        <v>5.1818181818181817</v>
      </c>
      <c r="H49" s="11">
        <v>5.5</v>
      </c>
      <c r="I49" s="11">
        <v>5.3181818181818183</v>
      </c>
      <c r="J49" s="11">
        <v>5.6818181818181817</v>
      </c>
      <c r="K49" s="232">
        <v>6.7272727272727275</v>
      </c>
      <c r="L49" s="232">
        <v>8.6818181818181817</v>
      </c>
      <c r="M49" s="232">
        <v>8.454545454545455</v>
      </c>
      <c r="N49" s="11">
        <v>8.6818181818181817</v>
      </c>
      <c r="O49" s="11">
        <v>7.9545454545454541</v>
      </c>
      <c r="P49" s="233">
        <v>8.1363636363636367</v>
      </c>
      <c r="Q49" s="233">
        <v>8.5909090909090917</v>
      </c>
      <c r="R49" s="233">
        <v>8.7272727272727266</v>
      </c>
      <c r="S49" s="11">
        <v>10.363636363636363</v>
      </c>
      <c r="T49" s="11">
        <v>10.272727272727273</v>
      </c>
      <c r="U49" s="234">
        <v>11.181818181818182</v>
      </c>
      <c r="V49" s="234">
        <v>13.045454545454545</v>
      </c>
      <c r="W49" s="234">
        <v>11.318181818181818</v>
      </c>
      <c r="X49" s="11">
        <v>8.2727272727272734</v>
      </c>
      <c r="Y49" s="11">
        <v>7.3181818181818183</v>
      </c>
      <c r="Z49" s="11">
        <v>7.1818181818181817</v>
      </c>
      <c r="AA49" s="11">
        <v>6.6363636363636367</v>
      </c>
      <c r="AB49" s="235">
        <v>7.9412878787878789</v>
      </c>
      <c r="AC49" s="232">
        <v>7.9545454545454541</v>
      </c>
      <c r="AD49" s="233">
        <v>8.4848484848484844</v>
      </c>
      <c r="AE49" s="234">
        <v>11.848484848484848</v>
      </c>
    </row>
    <row r="50" spans="2:31" x14ac:dyDescent="0.25">
      <c r="B50" s="200">
        <v>241</v>
      </c>
      <c r="C50" s="201" t="s">
        <v>368</v>
      </c>
      <c r="D50" s="11">
        <v>12.136363636363637</v>
      </c>
      <c r="E50" s="11">
        <v>11.772727272727273</v>
      </c>
      <c r="F50" s="11">
        <v>11.909090909090908</v>
      </c>
      <c r="G50" s="11">
        <v>12.272727272727273</v>
      </c>
      <c r="H50" s="11">
        <v>12.954545454545455</v>
      </c>
      <c r="I50" s="11">
        <v>12.272727272727273</v>
      </c>
      <c r="J50" s="11">
        <v>12.045454545454545</v>
      </c>
      <c r="K50" s="232">
        <v>11.272727272727273</v>
      </c>
      <c r="L50" s="232">
        <v>11.681818181818182</v>
      </c>
      <c r="M50" s="232">
        <v>12</v>
      </c>
      <c r="N50" s="11">
        <v>12</v>
      </c>
      <c r="O50" s="11">
        <v>12.045454545454545</v>
      </c>
      <c r="P50" s="233">
        <v>12.136363636363637</v>
      </c>
      <c r="Q50" s="233">
        <v>12.454545454545455</v>
      </c>
      <c r="R50" s="233">
        <v>13.363636363636363</v>
      </c>
      <c r="S50" s="11">
        <v>15.272727272727273</v>
      </c>
      <c r="T50" s="11">
        <v>19.136363636363637</v>
      </c>
      <c r="U50" s="234">
        <v>26.363636363636363</v>
      </c>
      <c r="V50" s="234">
        <v>34.31818181818182</v>
      </c>
      <c r="W50" s="234">
        <v>35.954545454545453</v>
      </c>
      <c r="X50" s="11">
        <v>25.363636363636363</v>
      </c>
      <c r="Y50" s="11">
        <v>15.181818181818182</v>
      </c>
      <c r="Z50" s="11">
        <v>12.409090909090908</v>
      </c>
      <c r="AA50" s="11">
        <v>12.272727272727273</v>
      </c>
      <c r="AB50" s="235">
        <v>15.774621212121213</v>
      </c>
      <c r="AC50" s="232">
        <v>11.651515151515152</v>
      </c>
      <c r="AD50" s="233">
        <v>12.651515151515152</v>
      </c>
      <c r="AE50" s="234">
        <v>32.212121212121211</v>
      </c>
    </row>
    <row r="51" spans="2:31" x14ac:dyDescent="0.25">
      <c r="B51" s="200">
        <v>242</v>
      </c>
      <c r="C51" s="201" t="s">
        <v>369</v>
      </c>
      <c r="D51" s="11">
        <v>13.318181818181818</v>
      </c>
      <c r="E51" s="11">
        <v>15.136363636363637</v>
      </c>
      <c r="F51" s="11">
        <v>13.318181818181818</v>
      </c>
      <c r="G51" s="11">
        <v>14.318181818181818</v>
      </c>
      <c r="H51" s="11">
        <v>15.318181818181818</v>
      </c>
      <c r="I51" s="11">
        <v>13.636363636363637</v>
      </c>
      <c r="J51" s="11">
        <v>12.727272727272727</v>
      </c>
      <c r="K51" s="232">
        <v>11.863636363636363</v>
      </c>
      <c r="L51" s="232">
        <v>16.40909090909091</v>
      </c>
      <c r="M51" s="232">
        <v>17.09090909090909</v>
      </c>
      <c r="N51" s="11">
        <v>13.772727272727273</v>
      </c>
      <c r="O51" s="11">
        <v>13.681818181818182</v>
      </c>
      <c r="P51" s="233">
        <v>13.318181818181818</v>
      </c>
      <c r="Q51" s="233">
        <v>13.318181818181818</v>
      </c>
      <c r="R51" s="233">
        <v>13.5</v>
      </c>
      <c r="S51" s="11">
        <v>13.909090909090908</v>
      </c>
      <c r="T51" s="11">
        <v>14.181818181818182</v>
      </c>
      <c r="U51" s="234">
        <v>13.772727272727273</v>
      </c>
      <c r="V51" s="234">
        <v>13.681818181818182</v>
      </c>
      <c r="W51" s="234">
        <v>13.363636363636363</v>
      </c>
      <c r="X51" s="11">
        <v>13.227272727272727</v>
      </c>
      <c r="Y51" s="11">
        <v>12.954545454545455</v>
      </c>
      <c r="Z51" s="11">
        <v>12.909090909090908</v>
      </c>
      <c r="AA51" s="11">
        <v>12.954545454545455</v>
      </c>
      <c r="AB51" s="235">
        <v>13.820075757575758</v>
      </c>
      <c r="AC51" s="232">
        <v>15.121212121212121</v>
      </c>
      <c r="AD51" s="233">
        <v>13.378787878787879</v>
      </c>
      <c r="AE51" s="234">
        <v>13.606060606060606</v>
      </c>
    </row>
    <row r="52" spans="2:31" x14ac:dyDescent="0.25">
      <c r="B52" s="200">
        <v>251</v>
      </c>
      <c r="C52" s="201" t="s">
        <v>313</v>
      </c>
      <c r="D52" s="11">
        <v>11.590909090909092</v>
      </c>
      <c r="E52" s="11">
        <v>12.363636363636363</v>
      </c>
      <c r="F52" s="11">
        <v>12.227272727272727</v>
      </c>
      <c r="G52" s="11">
        <v>16.09090909090909</v>
      </c>
      <c r="H52" s="11">
        <v>18.954545454545453</v>
      </c>
      <c r="I52" s="11">
        <v>14.727272727272727</v>
      </c>
      <c r="J52" s="11">
        <v>12.181818181818182</v>
      </c>
      <c r="K52" s="232">
        <v>10.818181818181818</v>
      </c>
      <c r="L52" s="232">
        <v>10.727272727272727</v>
      </c>
      <c r="M52" s="232">
        <v>12.954545454545455</v>
      </c>
      <c r="N52" s="11">
        <v>13.590909090909092</v>
      </c>
      <c r="O52" s="11">
        <v>14.954545454545455</v>
      </c>
      <c r="P52" s="233">
        <v>14.045454545454545</v>
      </c>
      <c r="Q52" s="233">
        <v>13.954545454545455</v>
      </c>
      <c r="R52" s="233">
        <v>13.545454545454545</v>
      </c>
      <c r="S52" s="11">
        <v>14.727272727272727</v>
      </c>
      <c r="T52" s="11">
        <v>17.272727272727273</v>
      </c>
      <c r="U52" s="234">
        <v>24</v>
      </c>
      <c r="V52" s="234">
        <v>27.954545454545453</v>
      </c>
      <c r="W52" s="234">
        <v>20.59090909090909</v>
      </c>
      <c r="X52" s="11">
        <v>15.5</v>
      </c>
      <c r="Y52" s="11">
        <v>13</v>
      </c>
      <c r="Z52" s="11">
        <v>12.181818181818182</v>
      </c>
      <c r="AA52" s="11">
        <v>12.545454545454545</v>
      </c>
      <c r="AB52" s="235">
        <v>15.020833333333334</v>
      </c>
      <c r="AC52" s="232">
        <v>11.5</v>
      </c>
      <c r="AD52" s="233">
        <v>13.848484848484848</v>
      </c>
      <c r="AE52" s="234">
        <v>24.181818181818183</v>
      </c>
    </row>
    <row r="53" spans="2:31" x14ac:dyDescent="0.25">
      <c r="B53" s="200">
        <v>252</v>
      </c>
      <c r="C53" s="201" t="s">
        <v>312</v>
      </c>
      <c r="D53" s="11">
        <v>13.272727272727273</v>
      </c>
      <c r="E53" s="11">
        <v>19.454545454545453</v>
      </c>
      <c r="F53" s="11">
        <v>13.272727272727273</v>
      </c>
      <c r="G53" s="11">
        <v>16.136363636363637</v>
      </c>
      <c r="H53" s="11">
        <v>15.863636363636363</v>
      </c>
      <c r="I53" s="11">
        <v>15.772727272727273</v>
      </c>
      <c r="J53" s="11">
        <v>15.272727272727273</v>
      </c>
      <c r="K53" s="232">
        <v>10.090909090909092</v>
      </c>
      <c r="L53" s="232">
        <v>11.045454545454545</v>
      </c>
      <c r="M53" s="232">
        <v>13.318181818181818</v>
      </c>
      <c r="N53" s="11">
        <v>14.863636363636363</v>
      </c>
      <c r="O53" s="11">
        <v>16.09090909090909</v>
      </c>
      <c r="P53" s="233">
        <v>21.90909090909091</v>
      </c>
      <c r="Q53" s="233">
        <v>19.454545454545453</v>
      </c>
      <c r="R53" s="233">
        <v>18.545454545454547</v>
      </c>
      <c r="S53" s="11">
        <v>20.045454545454547</v>
      </c>
      <c r="T53" s="11">
        <v>18</v>
      </c>
      <c r="U53" s="234">
        <v>16.90909090909091</v>
      </c>
      <c r="V53" s="234">
        <v>16.954545454545453</v>
      </c>
      <c r="W53" s="234">
        <v>16.181818181818183</v>
      </c>
      <c r="X53" s="11">
        <v>14.318181818181818</v>
      </c>
      <c r="Y53" s="11">
        <v>13.772727272727273</v>
      </c>
      <c r="Z53" s="11">
        <v>14.181818181818182</v>
      </c>
      <c r="AA53" s="11">
        <v>14.363636363636363</v>
      </c>
      <c r="AB53" s="235">
        <v>15.795454545454545</v>
      </c>
      <c r="AC53" s="232">
        <v>11.484848484848484</v>
      </c>
      <c r="AD53" s="233">
        <v>19.969696969696969</v>
      </c>
      <c r="AE53" s="234">
        <v>16.681818181818183</v>
      </c>
    </row>
    <row r="54" spans="2:31" x14ac:dyDescent="0.25">
      <c r="B54" s="200">
        <v>261</v>
      </c>
      <c r="C54" s="201" t="s">
        <v>370</v>
      </c>
      <c r="D54" s="11">
        <v>4</v>
      </c>
      <c r="E54" s="11">
        <v>4.0454545454545459</v>
      </c>
      <c r="F54" s="11">
        <v>4.0909090909090908</v>
      </c>
      <c r="G54" s="11">
        <v>4.1363636363636367</v>
      </c>
      <c r="H54" s="11">
        <v>4.0909090909090908</v>
      </c>
      <c r="I54" s="11">
        <v>4.1363636363636367</v>
      </c>
      <c r="J54" s="11">
        <v>4.0454545454545459</v>
      </c>
      <c r="K54" s="232">
        <v>4.9545454545454541</v>
      </c>
      <c r="L54" s="232">
        <v>6.7727272727272725</v>
      </c>
      <c r="M54" s="232">
        <v>8</v>
      </c>
      <c r="N54" s="11">
        <v>6.9545454545454541</v>
      </c>
      <c r="O54" s="11">
        <v>6.0909090909090908</v>
      </c>
      <c r="P54" s="233">
        <v>6.2272727272727275</v>
      </c>
      <c r="Q54" s="233">
        <v>6.5</v>
      </c>
      <c r="R54" s="233">
        <v>7.4090909090909092</v>
      </c>
      <c r="S54" s="11">
        <v>7.4090909090909092</v>
      </c>
      <c r="T54" s="11">
        <v>6.5</v>
      </c>
      <c r="U54" s="234">
        <v>6.5909090909090908</v>
      </c>
      <c r="V54" s="234">
        <v>7.3636363636363633</v>
      </c>
      <c r="W54" s="234">
        <v>6.4090909090909092</v>
      </c>
      <c r="X54" s="11">
        <v>4.9090909090909092</v>
      </c>
      <c r="Y54" s="11">
        <v>4.7727272727272725</v>
      </c>
      <c r="Z54" s="11">
        <v>4.1818181818181817</v>
      </c>
      <c r="AA54" s="11">
        <v>4.1818181818181817</v>
      </c>
      <c r="AB54" s="235">
        <v>5.5738636363636367</v>
      </c>
      <c r="AC54" s="232">
        <v>6.5757575757575761</v>
      </c>
      <c r="AD54" s="233">
        <v>6.7121212121212119</v>
      </c>
      <c r="AE54" s="234">
        <v>6.7878787878787881</v>
      </c>
    </row>
    <row r="55" spans="2:31" x14ac:dyDescent="0.25">
      <c r="B55" s="200">
        <v>262</v>
      </c>
      <c r="C55" s="201" t="s">
        <v>371</v>
      </c>
      <c r="D55" s="11">
        <v>4</v>
      </c>
      <c r="E55" s="11">
        <v>4</v>
      </c>
      <c r="F55" s="11">
        <v>4</v>
      </c>
      <c r="G55" s="11">
        <v>4.0454545454545459</v>
      </c>
      <c r="H55" s="11">
        <v>4.1363636363636367</v>
      </c>
      <c r="I55" s="11">
        <v>4.0454545454545459</v>
      </c>
      <c r="J55" s="11">
        <v>4.0454545454545459</v>
      </c>
      <c r="K55" s="232">
        <v>8</v>
      </c>
      <c r="L55" s="232">
        <v>12.363636363636363</v>
      </c>
      <c r="M55" s="232">
        <v>8.3181818181818183</v>
      </c>
      <c r="N55" s="11">
        <v>7.2272727272727275</v>
      </c>
      <c r="O55" s="11">
        <v>8.1363636363636367</v>
      </c>
      <c r="P55" s="233">
        <v>8.6818181818181817</v>
      </c>
      <c r="Q55" s="233">
        <v>7.6818181818181817</v>
      </c>
      <c r="R55" s="233">
        <v>8.7727272727272734</v>
      </c>
      <c r="S55" s="11">
        <v>11.681818181818182</v>
      </c>
      <c r="T55" s="11">
        <v>15.409090909090908</v>
      </c>
      <c r="U55" s="234">
        <v>18.318181818181817</v>
      </c>
      <c r="V55" s="234">
        <v>19.727272727272727</v>
      </c>
      <c r="W55" s="234">
        <v>17.954545454545453</v>
      </c>
      <c r="X55" s="11">
        <v>10.545454545454545</v>
      </c>
      <c r="Y55" s="11">
        <v>5.8636363636363633</v>
      </c>
      <c r="Z55" s="11">
        <v>4.4545454545454541</v>
      </c>
      <c r="AA55" s="11">
        <v>4.5909090909090908</v>
      </c>
      <c r="AB55" s="235">
        <v>8.5833333333333339</v>
      </c>
      <c r="AC55" s="232">
        <v>9.5606060606060606</v>
      </c>
      <c r="AD55" s="233">
        <v>8.3787878787878789</v>
      </c>
      <c r="AE55" s="234">
        <v>18.666666666666668</v>
      </c>
    </row>
    <row r="56" spans="2:31" x14ac:dyDescent="0.25">
      <c r="B56" s="200">
        <v>271</v>
      </c>
      <c r="C56" s="201" t="s">
        <v>311</v>
      </c>
      <c r="D56" s="11">
        <v>6.0454545454545459</v>
      </c>
      <c r="E56" s="11">
        <v>7.0909090909090908</v>
      </c>
      <c r="F56" s="11">
        <v>7.0454545454545459</v>
      </c>
      <c r="G56" s="11">
        <v>6.9090909090909092</v>
      </c>
      <c r="H56" s="11">
        <v>6.0909090909090908</v>
      </c>
      <c r="I56" s="11">
        <v>5.7727272727272725</v>
      </c>
      <c r="J56" s="11">
        <v>4</v>
      </c>
      <c r="K56" s="232">
        <v>4.7272727272727275</v>
      </c>
      <c r="L56" s="232">
        <v>5.6363636363636367</v>
      </c>
      <c r="M56" s="232">
        <v>6</v>
      </c>
      <c r="N56" s="11">
        <v>5.1818181818181817</v>
      </c>
      <c r="O56" s="11">
        <v>5.1818181818181817</v>
      </c>
      <c r="P56" s="233">
        <v>5.5454545454545459</v>
      </c>
      <c r="Q56" s="233">
        <v>5.7727272727272725</v>
      </c>
      <c r="R56" s="233">
        <v>6.3181818181818183</v>
      </c>
      <c r="S56" s="11">
        <v>5.9545454545454541</v>
      </c>
      <c r="T56" s="11">
        <v>6.1363636363636367</v>
      </c>
      <c r="U56" s="234">
        <v>7.4090909090909092</v>
      </c>
      <c r="V56" s="234">
        <v>8.045454545454545</v>
      </c>
      <c r="W56" s="234">
        <v>6.9545454545454541</v>
      </c>
      <c r="X56" s="11">
        <v>5.5909090909090908</v>
      </c>
      <c r="Y56" s="11">
        <v>5.0909090909090908</v>
      </c>
      <c r="Z56" s="11">
        <v>5.2272727272727275</v>
      </c>
      <c r="AA56" s="11">
        <v>5.8181818181818183</v>
      </c>
      <c r="AB56" s="235">
        <v>5.9810606060606064</v>
      </c>
      <c r="AC56" s="232">
        <v>5.4545454545454541</v>
      </c>
      <c r="AD56" s="233">
        <v>5.8787878787878789</v>
      </c>
      <c r="AE56" s="234">
        <v>7.4696969696969697</v>
      </c>
    </row>
    <row r="57" spans="2:31" x14ac:dyDescent="0.25">
      <c r="B57" s="200">
        <v>272</v>
      </c>
      <c r="C57" s="201" t="s">
        <v>310</v>
      </c>
      <c r="D57" s="11">
        <v>8.1818181818181817</v>
      </c>
      <c r="E57" s="11">
        <v>6.7272727272727275</v>
      </c>
      <c r="F57" s="11">
        <v>5.9090909090909092</v>
      </c>
      <c r="G57" s="11">
        <v>6.0454545454545459</v>
      </c>
      <c r="H57" s="11">
        <v>5.8181818181818183</v>
      </c>
      <c r="I57" s="11">
        <v>5.1363636363636367</v>
      </c>
      <c r="J57" s="11">
        <v>6.2727272727272725</v>
      </c>
      <c r="K57" s="232">
        <v>23.09090909090909</v>
      </c>
      <c r="L57" s="232">
        <v>26.272727272727273</v>
      </c>
      <c r="M57" s="232">
        <v>23.227272727272727</v>
      </c>
      <c r="N57" s="11">
        <v>26.09090909090909</v>
      </c>
      <c r="O57" s="11">
        <v>24.136363636363637</v>
      </c>
      <c r="P57" s="233">
        <v>23.227272727272727</v>
      </c>
      <c r="Q57" s="233">
        <v>19.545454545454547</v>
      </c>
      <c r="R57" s="233">
        <v>14.409090909090908</v>
      </c>
      <c r="S57" s="11">
        <v>9.6363636363636367</v>
      </c>
      <c r="T57" s="11">
        <v>7.9545454545454541</v>
      </c>
      <c r="U57" s="234">
        <v>10.5</v>
      </c>
      <c r="V57" s="234">
        <v>11.363636363636363</v>
      </c>
      <c r="W57" s="234">
        <v>10.5</v>
      </c>
      <c r="X57" s="11">
        <v>7.5</v>
      </c>
      <c r="Y57" s="11">
        <v>6</v>
      </c>
      <c r="Z57" s="11">
        <v>6.5454545454545459</v>
      </c>
      <c r="AA57" s="11">
        <v>6.9090909090909092</v>
      </c>
      <c r="AB57" s="235">
        <v>12.541666666666666</v>
      </c>
      <c r="AC57" s="232">
        <v>24.196969696969695</v>
      </c>
      <c r="AD57" s="233">
        <v>19.060606060606062</v>
      </c>
      <c r="AE57" s="234">
        <v>10.787878787878787</v>
      </c>
    </row>
    <row r="58" spans="2:31" x14ac:dyDescent="0.25">
      <c r="B58" s="200">
        <v>281</v>
      </c>
      <c r="C58" s="201" t="s">
        <v>372</v>
      </c>
      <c r="D58" s="11">
        <v>2.5454545454545454</v>
      </c>
      <c r="E58" s="11">
        <v>2.3181818181818183</v>
      </c>
      <c r="F58" s="11">
        <v>2.2727272727272729</v>
      </c>
      <c r="G58" s="11">
        <v>2.4545454545454546</v>
      </c>
      <c r="H58" s="11">
        <v>2.5909090909090908</v>
      </c>
      <c r="I58" s="11">
        <v>2.4090909090909092</v>
      </c>
      <c r="J58" s="11">
        <v>2.6818181818181817</v>
      </c>
      <c r="K58" s="232">
        <v>4.2727272727272725</v>
      </c>
      <c r="L58" s="232">
        <v>5.5454545454545459</v>
      </c>
      <c r="M58" s="232">
        <v>4.8181818181818183</v>
      </c>
      <c r="N58" s="11">
        <v>4.9090909090909092</v>
      </c>
      <c r="O58" s="11">
        <v>4.7272727272727275</v>
      </c>
      <c r="P58" s="233">
        <v>4.4545454545454541</v>
      </c>
      <c r="Q58" s="233">
        <v>4.0454545454545459</v>
      </c>
      <c r="R58" s="233">
        <v>3.3181818181818183</v>
      </c>
      <c r="S58" s="11">
        <v>3</v>
      </c>
      <c r="T58" s="11">
        <v>3.0909090909090908</v>
      </c>
      <c r="U58" s="234">
        <v>3.0454545454545454</v>
      </c>
      <c r="V58" s="234">
        <v>3.1363636363636362</v>
      </c>
      <c r="W58" s="234">
        <v>3.0454545454545454</v>
      </c>
      <c r="X58" s="11">
        <v>3</v>
      </c>
      <c r="Y58" s="11">
        <v>2.9090909090909092</v>
      </c>
      <c r="Z58" s="11">
        <v>2.8636363636363638</v>
      </c>
      <c r="AA58" s="11">
        <v>2.7272727272727271</v>
      </c>
      <c r="AB58" s="235">
        <v>3.3409090909090908</v>
      </c>
      <c r="AC58" s="232">
        <v>4.8787878787878789</v>
      </c>
      <c r="AD58" s="233">
        <v>3.9393939393939394</v>
      </c>
      <c r="AE58" s="234">
        <v>3.0757575757575757</v>
      </c>
    </row>
    <row r="59" spans="2:31" x14ac:dyDescent="0.25">
      <c r="B59" s="200">
        <v>282</v>
      </c>
      <c r="C59" s="201" t="s">
        <v>373</v>
      </c>
      <c r="D59" s="11">
        <v>3.2272727272727271</v>
      </c>
      <c r="E59" s="11">
        <v>2.9545454545454546</v>
      </c>
      <c r="F59" s="11">
        <v>3.2272727272727271</v>
      </c>
      <c r="G59" s="11">
        <v>3.1363636363636362</v>
      </c>
      <c r="H59" s="11">
        <v>3.4545454545454546</v>
      </c>
      <c r="I59" s="11">
        <v>3.1818181818181817</v>
      </c>
      <c r="J59" s="11">
        <v>3</v>
      </c>
      <c r="K59" s="232">
        <v>3</v>
      </c>
      <c r="L59" s="232">
        <v>3.9545454545454546</v>
      </c>
      <c r="M59" s="232">
        <v>3.5909090909090908</v>
      </c>
      <c r="N59" s="11">
        <v>3.0909090909090908</v>
      </c>
      <c r="O59" s="11">
        <v>3.0909090909090908</v>
      </c>
      <c r="P59" s="233">
        <v>3.2272727272727271</v>
      </c>
      <c r="Q59" s="233">
        <v>3.3636363636363638</v>
      </c>
      <c r="R59" s="233">
        <v>3.5909090909090908</v>
      </c>
      <c r="S59" s="11">
        <v>4.1363636363636367</v>
      </c>
      <c r="T59" s="11">
        <v>4.7272727272727275</v>
      </c>
      <c r="U59" s="234">
        <v>6.1363636363636367</v>
      </c>
      <c r="V59" s="234">
        <v>10.409090909090908</v>
      </c>
      <c r="W59" s="234">
        <v>9.8636363636363633</v>
      </c>
      <c r="X59" s="11">
        <v>5.5454545454545459</v>
      </c>
      <c r="Y59" s="11">
        <v>3.3636363636363638</v>
      </c>
      <c r="Z59" s="11">
        <v>3</v>
      </c>
      <c r="AA59" s="11">
        <v>3.3181818181818183</v>
      </c>
      <c r="AB59" s="235">
        <v>4.1496212121212119</v>
      </c>
      <c r="AC59" s="232">
        <v>3.5151515151515151</v>
      </c>
      <c r="AD59" s="233">
        <v>3.393939393939394</v>
      </c>
      <c r="AE59" s="234">
        <v>8.8030303030303028</v>
      </c>
    </row>
    <row r="60" spans="2:31" x14ac:dyDescent="0.25">
      <c r="B60" s="200">
        <v>291</v>
      </c>
      <c r="C60" s="201" t="s">
        <v>309</v>
      </c>
      <c r="D60" s="11">
        <v>13.318181818181818</v>
      </c>
      <c r="E60" s="11">
        <v>13.136363636363637</v>
      </c>
      <c r="F60" s="11">
        <v>13.227272727272727</v>
      </c>
      <c r="G60" s="11">
        <v>14.136363636363637</v>
      </c>
      <c r="H60" s="11">
        <v>13.727272727272727</v>
      </c>
      <c r="I60" s="11">
        <v>13.090909090909092</v>
      </c>
      <c r="J60" s="11">
        <v>14.318181818181818</v>
      </c>
      <c r="K60" s="232">
        <v>24.90909090909091</v>
      </c>
      <c r="L60" s="232">
        <v>39.81818181818182</v>
      </c>
      <c r="M60" s="232">
        <v>34.863636363636367</v>
      </c>
      <c r="N60" s="11">
        <v>29.454545454545453</v>
      </c>
      <c r="O60" s="11">
        <v>27.818181818181817</v>
      </c>
      <c r="P60" s="233">
        <v>29.136363636363637</v>
      </c>
      <c r="Q60" s="233">
        <v>29.136363636363637</v>
      </c>
      <c r="R60" s="233">
        <v>27.363636363636363</v>
      </c>
      <c r="S60" s="11">
        <v>26.09090909090909</v>
      </c>
      <c r="T60" s="11">
        <v>25.09090909090909</v>
      </c>
      <c r="U60" s="234">
        <v>29.227272727272727</v>
      </c>
      <c r="V60" s="234">
        <v>36.454545454545453</v>
      </c>
      <c r="W60" s="234">
        <v>31.09090909090909</v>
      </c>
      <c r="X60" s="11">
        <v>21.227272727272727</v>
      </c>
      <c r="Y60" s="11">
        <v>15.181818181818182</v>
      </c>
      <c r="Z60" s="11">
        <v>14.318181818181818</v>
      </c>
      <c r="AA60" s="11">
        <v>13.681818181818182</v>
      </c>
      <c r="AB60" s="235">
        <v>22.90909090909091</v>
      </c>
      <c r="AC60" s="232">
        <v>33.196969696969695</v>
      </c>
      <c r="AD60" s="233">
        <v>28.545454545454547</v>
      </c>
      <c r="AE60" s="234">
        <v>32.257575757575758</v>
      </c>
    </row>
    <row r="61" spans="2:31" x14ac:dyDescent="0.25">
      <c r="B61" s="200">
        <v>292</v>
      </c>
      <c r="C61" s="201" t="s">
        <v>308</v>
      </c>
      <c r="D61" s="11">
        <v>13.818181818181818</v>
      </c>
      <c r="E61" s="11">
        <v>13</v>
      </c>
      <c r="F61" s="11">
        <v>12.954545454545455</v>
      </c>
      <c r="G61" s="11">
        <v>13.318181818181818</v>
      </c>
      <c r="H61" s="11">
        <v>13.545454545454545</v>
      </c>
      <c r="I61" s="11">
        <v>13.045454545454545</v>
      </c>
      <c r="J61" s="11">
        <v>13.681818181818182</v>
      </c>
      <c r="K61" s="232">
        <v>15.772727272727273</v>
      </c>
      <c r="L61" s="232">
        <v>22.636363636363637</v>
      </c>
      <c r="M61" s="232">
        <v>24.136363636363637</v>
      </c>
      <c r="N61" s="11">
        <v>22</v>
      </c>
      <c r="O61" s="11">
        <v>20.227272727272727</v>
      </c>
      <c r="P61" s="233">
        <v>19.454545454545453</v>
      </c>
      <c r="Q61" s="233">
        <v>20.5</v>
      </c>
      <c r="R61" s="233">
        <v>24.454545454545453</v>
      </c>
      <c r="S61" s="11">
        <v>26.954545454545453</v>
      </c>
      <c r="T61" s="11">
        <v>29.09090909090909</v>
      </c>
      <c r="U61" s="234">
        <v>36.81818181818182</v>
      </c>
      <c r="V61" s="234">
        <v>49.81818181818182</v>
      </c>
      <c r="W61" s="234">
        <v>50.727272727272727</v>
      </c>
      <c r="X61" s="11">
        <v>33</v>
      </c>
      <c r="Y61" s="11">
        <v>20.636363636363637</v>
      </c>
      <c r="Z61" s="11">
        <v>16.045454545454547</v>
      </c>
      <c r="AA61" s="11">
        <v>14.681818181818182</v>
      </c>
      <c r="AB61" s="235">
        <v>22.513257575757574</v>
      </c>
      <c r="AC61" s="232">
        <v>20.848484848484848</v>
      </c>
      <c r="AD61" s="233">
        <v>21.469696969696969</v>
      </c>
      <c r="AE61" s="234">
        <v>45.787878787878789</v>
      </c>
    </row>
    <row r="62" spans="2:31" x14ac:dyDescent="0.25">
      <c r="B62" s="200">
        <v>301</v>
      </c>
      <c r="C62" s="201" t="s">
        <v>307</v>
      </c>
      <c r="D62" s="11">
        <v>8.5909090909090917</v>
      </c>
      <c r="E62" s="11">
        <v>8.045454545454545</v>
      </c>
      <c r="F62" s="11">
        <v>8</v>
      </c>
      <c r="G62" s="11">
        <v>8.0909090909090917</v>
      </c>
      <c r="H62" s="11">
        <v>8.7272727272727266</v>
      </c>
      <c r="I62" s="11">
        <v>8.6363636363636367</v>
      </c>
      <c r="J62" s="11">
        <v>9.1818181818181817</v>
      </c>
      <c r="K62" s="232">
        <v>13.272727272727273</v>
      </c>
      <c r="L62" s="232">
        <v>17.227272727272727</v>
      </c>
      <c r="M62" s="232">
        <v>15.272727272727273</v>
      </c>
      <c r="N62" s="11">
        <v>13.590909090909092</v>
      </c>
      <c r="O62" s="11">
        <v>13.772727272727273</v>
      </c>
      <c r="P62" s="233">
        <v>13.727272727272727</v>
      </c>
      <c r="Q62" s="233">
        <v>13.409090909090908</v>
      </c>
      <c r="R62" s="233">
        <v>14.636363636363637</v>
      </c>
      <c r="S62" s="11">
        <v>15</v>
      </c>
      <c r="T62" s="11">
        <v>16.272727272727273</v>
      </c>
      <c r="U62" s="234">
        <v>20.59090909090909</v>
      </c>
      <c r="V62" s="234">
        <v>27</v>
      </c>
      <c r="W62" s="234">
        <v>22.045454545454547</v>
      </c>
      <c r="X62" s="11">
        <v>14.363636363636363</v>
      </c>
      <c r="Y62" s="11">
        <v>10.272727272727273</v>
      </c>
      <c r="Z62" s="11">
        <v>9.1363636363636367</v>
      </c>
      <c r="AA62" s="11">
        <v>8.954545454545455</v>
      </c>
      <c r="AB62" s="235">
        <v>13.242424242424242</v>
      </c>
      <c r="AC62" s="232">
        <v>15.257575757575758</v>
      </c>
      <c r="AD62" s="233">
        <v>13.924242424242424</v>
      </c>
      <c r="AE62" s="234">
        <v>23.212121212121211</v>
      </c>
    </row>
    <row r="63" spans="2:31" x14ac:dyDescent="0.25">
      <c r="B63" s="200">
        <v>302</v>
      </c>
      <c r="C63" s="201" t="s">
        <v>306</v>
      </c>
      <c r="D63" s="11">
        <v>8.5909090909090917</v>
      </c>
      <c r="E63" s="11">
        <v>8.0909090909090917</v>
      </c>
      <c r="F63" s="11">
        <v>8.045454545454545</v>
      </c>
      <c r="G63" s="11">
        <v>8.0909090909090917</v>
      </c>
      <c r="H63" s="11">
        <v>8.2272727272727266</v>
      </c>
      <c r="I63" s="11">
        <v>8</v>
      </c>
      <c r="J63" s="11">
        <v>10.136363636363637</v>
      </c>
      <c r="K63" s="232">
        <v>22.59090909090909</v>
      </c>
      <c r="L63" s="232">
        <v>20.363636363636363</v>
      </c>
      <c r="M63" s="232">
        <v>12.863636363636363</v>
      </c>
      <c r="N63" s="11">
        <v>11.318181818181818</v>
      </c>
      <c r="O63" s="11">
        <v>11.681818181818182</v>
      </c>
      <c r="P63" s="233">
        <v>12.181818181818182</v>
      </c>
      <c r="Q63" s="233">
        <v>11</v>
      </c>
      <c r="R63" s="233">
        <v>11.909090909090908</v>
      </c>
      <c r="S63" s="11">
        <v>13.772727272727273</v>
      </c>
      <c r="T63" s="11">
        <v>13.954545454545455</v>
      </c>
      <c r="U63" s="234">
        <v>13.727272727272727</v>
      </c>
      <c r="V63" s="234">
        <v>13.681818181818182</v>
      </c>
      <c r="W63" s="234">
        <v>13.045454545454545</v>
      </c>
      <c r="X63" s="11">
        <v>11.272727272727273</v>
      </c>
      <c r="Y63" s="11">
        <v>9.9090909090909083</v>
      </c>
      <c r="Z63" s="11">
        <v>9.7272727272727266</v>
      </c>
      <c r="AA63" s="11">
        <v>9.2272727272727266</v>
      </c>
      <c r="AB63" s="235">
        <v>11.725378787878787</v>
      </c>
      <c r="AC63" s="232">
        <v>18.606060606060606</v>
      </c>
      <c r="AD63" s="233">
        <v>11.696969696969697</v>
      </c>
      <c r="AE63" s="234">
        <v>13.484848484848484</v>
      </c>
    </row>
    <row r="64" spans="2:31" x14ac:dyDescent="0.25">
      <c r="B64" s="200">
        <v>312</v>
      </c>
      <c r="C64" s="201" t="s">
        <v>305</v>
      </c>
      <c r="D64" s="11">
        <v>43.363636363636367</v>
      </c>
      <c r="E64" s="11">
        <v>39.909090909090907</v>
      </c>
      <c r="F64" s="11">
        <v>49.363636363636367</v>
      </c>
      <c r="G64" s="11">
        <v>53.409090909090907</v>
      </c>
      <c r="H64" s="11">
        <v>60.227272727272727</v>
      </c>
      <c r="I64" s="11">
        <v>61.81818181818182</v>
      </c>
      <c r="J64" s="11">
        <v>38.727272727272727</v>
      </c>
      <c r="K64" s="232">
        <v>26.636363636363637</v>
      </c>
      <c r="L64" s="232">
        <v>40.772727272727273</v>
      </c>
      <c r="M64" s="232">
        <v>47.363636363636367</v>
      </c>
      <c r="N64" s="11">
        <v>55.909090909090907</v>
      </c>
      <c r="O64" s="11">
        <v>50.68181818181818</v>
      </c>
      <c r="P64" s="233">
        <v>49.81818181818182</v>
      </c>
      <c r="Q64" s="233">
        <v>53.954545454545453</v>
      </c>
      <c r="R64" s="233">
        <v>58.545454545454547</v>
      </c>
      <c r="S64" s="11">
        <v>60.18181818181818</v>
      </c>
      <c r="T64" s="11">
        <v>73.272727272727266</v>
      </c>
      <c r="U64" s="234">
        <v>53.18181818181818</v>
      </c>
      <c r="V64" s="234">
        <v>59.545454545454547</v>
      </c>
      <c r="W64" s="234">
        <v>59.18181818181818</v>
      </c>
      <c r="X64" s="11">
        <v>47.909090909090907</v>
      </c>
      <c r="Y64" s="11">
        <v>47.590909090909093</v>
      </c>
      <c r="Z64" s="11">
        <v>40.272727272727273</v>
      </c>
      <c r="AA64" s="11">
        <v>36.5</v>
      </c>
      <c r="AB64" s="235">
        <v>50.339015151515149</v>
      </c>
      <c r="AC64" s="232">
        <v>38.257575757575758</v>
      </c>
      <c r="AD64" s="233">
        <v>54.106060606060609</v>
      </c>
      <c r="AE64" s="234">
        <v>57.303030303030305</v>
      </c>
    </row>
    <row r="65" spans="2:31" x14ac:dyDescent="0.25">
      <c r="B65" s="200">
        <v>321</v>
      </c>
      <c r="C65" s="201" t="s">
        <v>304</v>
      </c>
      <c r="D65" s="11">
        <v>18.363636363636363</v>
      </c>
      <c r="E65" s="11">
        <v>18.227272727272727</v>
      </c>
      <c r="F65" s="11">
        <v>19.5</v>
      </c>
      <c r="G65" s="11">
        <v>20.136363636363637</v>
      </c>
      <c r="H65" s="11">
        <v>22.5</v>
      </c>
      <c r="I65" s="11">
        <v>21.454545454545453</v>
      </c>
      <c r="J65" s="11">
        <v>19.227272727272727</v>
      </c>
      <c r="K65" s="232">
        <v>15.954545454545455</v>
      </c>
      <c r="L65" s="232">
        <v>18.863636363636363</v>
      </c>
      <c r="M65" s="232">
        <v>17.40909090909091</v>
      </c>
      <c r="N65" s="11">
        <v>17.09090909090909</v>
      </c>
      <c r="O65" s="11">
        <v>17.09090909090909</v>
      </c>
      <c r="P65" s="233">
        <v>18</v>
      </c>
      <c r="Q65" s="233">
        <v>18.318181818181817</v>
      </c>
      <c r="R65" s="233">
        <v>18.818181818181817</v>
      </c>
      <c r="S65" s="11">
        <v>19.272727272727273</v>
      </c>
      <c r="T65" s="11">
        <v>19.045454545454547</v>
      </c>
      <c r="U65" s="234">
        <v>22.272727272727273</v>
      </c>
      <c r="V65" s="234">
        <v>28.363636363636363</v>
      </c>
      <c r="W65" s="234">
        <v>28.363636363636363</v>
      </c>
      <c r="X65" s="11">
        <v>22.40909090909091</v>
      </c>
      <c r="Y65" s="11">
        <v>21.272727272727273</v>
      </c>
      <c r="Z65" s="11">
        <v>20.636363636363637</v>
      </c>
      <c r="AA65" s="11">
        <v>19.636363636363637</v>
      </c>
      <c r="AB65" s="235">
        <v>20.092803030303031</v>
      </c>
      <c r="AC65" s="232">
        <v>17.40909090909091</v>
      </c>
      <c r="AD65" s="233">
        <v>18.378787878787879</v>
      </c>
      <c r="AE65" s="234">
        <v>26.333333333333332</v>
      </c>
    </row>
    <row r="66" spans="2:31" x14ac:dyDescent="0.25">
      <c r="B66" s="200">
        <v>322</v>
      </c>
      <c r="C66" s="201" t="s">
        <v>303</v>
      </c>
      <c r="D66" s="11">
        <v>16.863636363636363</v>
      </c>
      <c r="E66" s="11">
        <v>16.454545454545453</v>
      </c>
      <c r="F66" s="11">
        <v>17</v>
      </c>
      <c r="G66" s="11">
        <v>17.136363636363637</v>
      </c>
      <c r="H66" s="11">
        <v>19.727272727272727</v>
      </c>
      <c r="I66" s="11">
        <v>15.818181818181818</v>
      </c>
      <c r="J66" s="11">
        <v>14.954545454545455</v>
      </c>
      <c r="K66" s="232">
        <v>16.318181818181817</v>
      </c>
      <c r="L66" s="232">
        <v>17.681818181818183</v>
      </c>
      <c r="M66" s="232">
        <v>16.454545454545453</v>
      </c>
      <c r="N66" s="11">
        <v>16.40909090909091</v>
      </c>
      <c r="O66" s="11">
        <v>16.318181818181817</v>
      </c>
      <c r="P66" s="233">
        <v>16.545454545454547</v>
      </c>
      <c r="Q66" s="233">
        <v>17</v>
      </c>
      <c r="R66" s="233">
        <v>18.09090909090909</v>
      </c>
      <c r="S66" s="11">
        <v>19.40909090909091</v>
      </c>
      <c r="T66" s="11">
        <v>19.272727272727273</v>
      </c>
      <c r="U66" s="234">
        <v>18.863636363636363</v>
      </c>
      <c r="V66" s="234">
        <v>20.181818181818183</v>
      </c>
      <c r="W66" s="234">
        <v>20.636363636363637</v>
      </c>
      <c r="X66" s="11">
        <v>19.227272727272727</v>
      </c>
      <c r="Y66" s="11">
        <v>19.272727272727273</v>
      </c>
      <c r="Z66" s="11">
        <v>18.954545454545453</v>
      </c>
      <c r="AA66" s="11">
        <v>18.045454545454547</v>
      </c>
      <c r="AB66" s="235">
        <v>17.776515151515152</v>
      </c>
      <c r="AC66" s="232">
        <v>16.818181818181817</v>
      </c>
      <c r="AD66" s="233">
        <v>17.212121212121211</v>
      </c>
      <c r="AE66" s="234">
        <v>19.893939393939394</v>
      </c>
    </row>
    <row r="67" spans="2:31" x14ac:dyDescent="0.25">
      <c r="B67" s="200">
        <v>331</v>
      </c>
      <c r="C67" s="201" t="s">
        <v>374</v>
      </c>
      <c r="D67" s="11">
        <v>5</v>
      </c>
      <c r="E67" s="11">
        <v>5.0909090909090908</v>
      </c>
      <c r="F67" s="11">
        <v>5.6363636363636367</v>
      </c>
      <c r="G67" s="11">
        <v>6.6818181818181817</v>
      </c>
      <c r="H67" s="11">
        <v>6</v>
      </c>
      <c r="I67" s="11">
        <v>5.1363636363636367</v>
      </c>
      <c r="J67" s="11">
        <v>5</v>
      </c>
      <c r="K67" s="232">
        <v>6.1818181818181817</v>
      </c>
      <c r="L67" s="232">
        <v>8.1363636363636367</v>
      </c>
      <c r="M67" s="232">
        <v>5.5</v>
      </c>
      <c r="N67" s="11">
        <v>5.0454545454545459</v>
      </c>
      <c r="O67" s="11">
        <v>5.3181818181818183</v>
      </c>
      <c r="P67" s="233">
        <v>5.3181818181818183</v>
      </c>
      <c r="Q67" s="233">
        <v>5.1363636363636367</v>
      </c>
      <c r="R67" s="233">
        <v>5.2272727272727275</v>
      </c>
      <c r="S67" s="11">
        <v>5.4090909090909092</v>
      </c>
      <c r="T67" s="11">
        <v>5.1818181818181817</v>
      </c>
      <c r="U67" s="234">
        <v>5.5909090909090908</v>
      </c>
      <c r="V67" s="234">
        <v>5.8636363636363633</v>
      </c>
      <c r="W67" s="234">
        <v>5.2272727272727275</v>
      </c>
      <c r="X67" s="11">
        <v>5</v>
      </c>
      <c r="Y67" s="11">
        <v>5.0454545454545459</v>
      </c>
      <c r="Z67" s="11">
        <v>5</v>
      </c>
      <c r="AA67" s="11">
        <v>5</v>
      </c>
      <c r="AB67" s="235">
        <v>5.4886363636363633</v>
      </c>
      <c r="AC67" s="232">
        <v>6.6060606060606064</v>
      </c>
      <c r="AD67" s="233">
        <v>5.2272727272727275</v>
      </c>
      <c r="AE67" s="234">
        <v>5.5606060606060606</v>
      </c>
    </row>
    <row r="68" spans="2:31" x14ac:dyDescent="0.25">
      <c r="B68" s="200">
        <v>332</v>
      </c>
      <c r="C68" s="201" t="s">
        <v>375</v>
      </c>
      <c r="D68" s="11">
        <v>5.2727272727272725</v>
      </c>
      <c r="E68" s="11">
        <v>5.3636363636363633</v>
      </c>
      <c r="F68" s="11">
        <v>5.6363636363636367</v>
      </c>
      <c r="G68" s="11">
        <v>5.9090909090909092</v>
      </c>
      <c r="H68" s="11">
        <v>6.1818181818181817</v>
      </c>
      <c r="I68" s="11">
        <v>5.8636363636363633</v>
      </c>
      <c r="J68" s="11">
        <v>5.2272727272727275</v>
      </c>
      <c r="K68" s="232">
        <v>5.5909090909090908</v>
      </c>
      <c r="L68" s="232">
        <v>6.0454545454545459</v>
      </c>
      <c r="M68" s="232">
        <v>6.0454545454545459</v>
      </c>
      <c r="N68" s="11">
        <v>6.0454545454545459</v>
      </c>
      <c r="O68" s="11">
        <v>6</v>
      </c>
      <c r="P68" s="233">
        <v>6</v>
      </c>
      <c r="Q68" s="233">
        <v>5.8181818181818183</v>
      </c>
      <c r="R68" s="233">
        <v>6.0454545454545459</v>
      </c>
      <c r="S68" s="11">
        <v>6.0909090909090908</v>
      </c>
      <c r="T68" s="11">
        <v>6.0909090909090908</v>
      </c>
      <c r="U68" s="234">
        <v>6.2272727272727275</v>
      </c>
      <c r="V68" s="234">
        <v>9.2727272727272734</v>
      </c>
      <c r="W68" s="234">
        <v>9.7272727272727266</v>
      </c>
      <c r="X68" s="11">
        <v>6.2272727272727275</v>
      </c>
      <c r="Y68" s="11">
        <v>5.8636363636363633</v>
      </c>
      <c r="Z68" s="11">
        <v>5.3636363636363633</v>
      </c>
      <c r="AA68" s="11">
        <v>5.1818181818181817</v>
      </c>
      <c r="AB68" s="235">
        <v>6.1287878787878789</v>
      </c>
      <c r="AC68" s="232">
        <v>5.8939393939393936</v>
      </c>
      <c r="AD68" s="233">
        <v>5.9545454545454541</v>
      </c>
      <c r="AE68" s="234">
        <v>8.4090909090909083</v>
      </c>
    </row>
    <row r="69" spans="2:31" x14ac:dyDescent="0.25">
      <c r="B69" s="200">
        <v>341</v>
      </c>
      <c r="C69" s="201" t="s">
        <v>241</v>
      </c>
      <c r="D69" s="11">
        <v>6.1363636363636367</v>
      </c>
      <c r="E69" s="11">
        <v>6.0909090909090908</v>
      </c>
      <c r="F69" s="11">
        <v>6.1363636363636367</v>
      </c>
      <c r="G69" s="11">
        <v>6.3181818181818183</v>
      </c>
      <c r="H69" s="11">
        <v>6.1818181818181817</v>
      </c>
      <c r="I69" s="11">
        <v>6.0909090909090908</v>
      </c>
      <c r="J69" s="11">
        <v>6.0454545454545459</v>
      </c>
      <c r="K69" s="232">
        <v>6.3636363636363633</v>
      </c>
      <c r="L69" s="232">
        <v>7.0454545454545459</v>
      </c>
      <c r="M69" s="232">
        <v>6.0909090909090908</v>
      </c>
      <c r="N69" s="11">
        <v>6.1363636363636367</v>
      </c>
      <c r="O69" s="11">
        <v>6.1363636363636367</v>
      </c>
      <c r="P69" s="233">
        <v>6</v>
      </c>
      <c r="Q69" s="233">
        <v>6.0454545454545459</v>
      </c>
      <c r="R69" s="233">
        <v>6.1363636363636367</v>
      </c>
      <c r="S69" s="11">
        <v>5.8636363636363633</v>
      </c>
      <c r="T69" s="11">
        <v>6.0454545454545459</v>
      </c>
      <c r="U69" s="234">
        <v>6.2727272727272725</v>
      </c>
      <c r="V69" s="234">
        <v>6.0909090909090908</v>
      </c>
      <c r="W69" s="234">
        <v>6.1363636363636367</v>
      </c>
      <c r="X69" s="11">
        <v>6.1818181818181817</v>
      </c>
      <c r="Y69" s="11">
        <v>6.1363636363636367</v>
      </c>
      <c r="Z69" s="11">
        <v>6.3181818181818183</v>
      </c>
      <c r="AA69" s="11">
        <v>6.2272727272727275</v>
      </c>
      <c r="AB69" s="235">
        <v>6.1761363636363633</v>
      </c>
      <c r="AC69" s="232">
        <v>6.5</v>
      </c>
      <c r="AD69" s="233">
        <v>6.0606060606060606</v>
      </c>
      <c r="AE69" s="234">
        <v>6.166666666666667</v>
      </c>
    </row>
    <row r="70" spans="2:31" x14ac:dyDescent="0.25">
      <c r="B70" s="200">
        <v>342</v>
      </c>
      <c r="C70" s="201" t="s">
        <v>240</v>
      </c>
      <c r="D70" s="11">
        <v>6.0454545454545459</v>
      </c>
      <c r="E70" s="11">
        <v>6</v>
      </c>
      <c r="F70" s="11">
        <v>6.0454545454545459</v>
      </c>
      <c r="G70" s="11">
        <v>6.0909090909090908</v>
      </c>
      <c r="H70" s="11">
        <v>6.9090909090909092</v>
      </c>
      <c r="I70" s="11">
        <v>8.7272727272727266</v>
      </c>
      <c r="J70" s="11">
        <v>7.1818181818181817</v>
      </c>
      <c r="K70" s="232">
        <v>6.0909090909090908</v>
      </c>
      <c r="L70" s="232">
        <v>6.0909090909090908</v>
      </c>
      <c r="M70" s="232">
        <v>6.0909090909090908</v>
      </c>
      <c r="N70" s="11">
        <v>6</v>
      </c>
      <c r="O70" s="11">
        <v>6</v>
      </c>
      <c r="P70" s="233">
        <v>6</v>
      </c>
      <c r="Q70" s="233">
        <v>6</v>
      </c>
      <c r="R70" s="233">
        <v>6.0454545454545459</v>
      </c>
      <c r="S70" s="11">
        <v>5.8181818181818183</v>
      </c>
      <c r="T70" s="11">
        <v>6.0909090909090908</v>
      </c>
      <c r="U70" s="234">
        <v>6.1818181818181817</v>
      </c>
      <c r="V70" s="234">
        <v>7.0454545454545459</v>
      </c>
      <c r="W70" s="234">
        <v>6.3181818181818183</v>
      </c>
      <c r="X70" s="11">
        <v>6.0454545454545459</v>
      </c>
      <c r="Y70" s="11">
        <v>6.0454545454545459</v>
      </c>
      <c r="Z70" s="11">
        <v>6.0909090909090908</v>
      </c>
      <c r="AA70" s="11">
        <v>6.0454545454545459</v>
      </c>
      <c r="AB70" s="235">
        <v>6.291666666666667</v>
      </c>
      <c r="AC70" s="232">
        <v>6.0909090909090908</v>
      </c>
      <c r="AD70" s="233">
        <v>6.0151515151515156</v>
      </c>
      <c r="AE70" s="234">
        <v>6.5151515151515156</v>
      </c>
    </row>
    <row r="71" spans="2:31" x14ac:dyDescent="0.25">
      <c r="B71" s="200">
        <v>351</v>
      </c>
      <c r="C71" s="201" t="s">
        <v>302</v>
      </c>
      <c r="D71" s="11">
        <v>25.09090909090909</v>
      </c>
      <c r="E71" s="11">
        <v>20.772727272727273</v>
      </c>
      <c r="F71" s="11">
        <v>16.636363636363637</v>
      </c>
      <c r="G71" s="11">
        <v>19.90909090909091</v>
      </c>
      <c r="H71" s="11">
        <v>17.59090909090909</v>
      </c>
      <c r="I71" s="11">
        <v>13.227272727272727</v>
      </c>
      <c r="J71" s="11">
        <v>13.363636363636363</v>
      </c>
      <c r="K71" s="232">
        <v>16.227272727272727</v>
      </c>
      <c r="L71" s="232">
        <v>18.227272727272727</v>
      </c>
      <c r="M71" s="232">
        <v>17.40909090909091</v>
      </c>
      <c r="N71" s="11">
        <v>19.545454545454547</v>
      </c>
      <c r="O71" s="11">
        <v>23.181818181818183</v>
      </c>
      <c r="P71" s="233">
        <v>24.59090909090909</v>
      </c>
      <c r="Q71" s="233">
        <v>26.545454545454547</v>
      </c>
      <c r="R71" s="233">
        <v>26.5</v>
      </c>
      <c r="S71" s="11">
        <v>27.136363636363637</v>
      </c>
      <c r="T71" s="11">
        <v>27.818181818181817</v>
      </c>
      <c r="U71" s="234">
        <v>24.727272727272727</v>
      </c>
      <c r="V71" s="234">
        <v>27.727272727272727</v>
      </c>
      <c r="W71" s="234">
        <v>28.363636363636363</v>
      </c>
      <c r="X71" s="11">
        <v>25.181818181818183</v>
      </c>
      <c r="Y71" s="11">
        <v>23.863636363636363</v>
      </c>
      <c r="Z71" s="11">
        <v>29.5</v>
      </c>
      <c r="AA71" s="11">
        <v>29.363636363636363</v>
      </c>
      <c r="AB71" s="235">
        <v>22.604166666666668</v>
      </c>
      <c r="AC71" s="232">
        <v>17.287878787878789</v>
      </c>
      <c r="AD71" s="233">
        <v>25.878787878787879</v>
      </c>
      <c r="AE71" s="234">
        <v>26.939393939393938</v>
      </c>
    </row>
    <row r="72" spans="2:31" x14ac:dyDescent="0.25">
      <c r="B72" s="200">
        <v>352</v>
      </c>
      <c r="C72" s="201" t="s">
        <v>301</v>
      </c>
      <c r="D72" s="11">
        <v>29</v>
      </c>
      <c r="E72" s="11">
        <v>31.227272727272727</v>
      </c>
      <c r="F72" s="11">
        <v>23.045454545454547</v>
      </c>
      <c r="G72" s="11">
        <v>30.045454545454547</v>
      </c>
      <c r="H72" s="11">
        <v>29.045454545454547</v>
      </c>
      <c r="I72" s="11">
        <v>17.636363636363637</v>
      </c>
      <c r="J72" s="11">
        <v>19.727272727272727</v>
      </c>
      <c r="K72" s="232">
        <v>19.318181818181817</v>
      </c>
      <c r="L72" s="232">
        <v>20.90909090909091</v>
      </c>
      <c r="M72" s="232">
        <v>23.045454545454547</v>
      </c>
      <c r="N72" s="11">
        <v>21.318181818181817</v>
      </c>
      <c r="O72" s="11">
        <v>21.545454545454547</v>
      </c>
      <c r="P72" s="233">
        <v>25.40909090909091</v>
      </c>
      <c r="Q72" s="233">
        <v>23.59090909090909</v>
      </c>
      <c r="R72" s="233">
        <v>22.545454545454547</v>
      </c>
      <c r="S72" s="11">
        <v>22.863636363636363</v>
      </c>
      <c r="T72" s="11">
        <v>30.227272727272727</v>
      </c>
      <c r="U72" s="234">
        <v>38.045454545454547</v>
      </c>
      <c r="V72" s="234">
        <v>43.545454545454547</v>
      </c>
      <c r="W72" s="234">
        <v>39</v>
      </c>
      <c r="X72" s="11">
        <v>33.090909090909093</v>
      </c>
      <c r="Y72" s="11">
        <v>30.227272727272727</v>
      </c>
      <c r="Z72" s="11">
        <v>36.136363636363633</v>
      </c>
      <c r="AA72" s="11">
        <v>37.31818181818182</v>
      </c>
      <c r="AB72" s="235">
        <v>27.827651515151516</v>
      </c>
      <c r="AC72" s="232">
        <v>21.09090909090909</v>
      </c>
      <c r="AD72" s="233">
        <v>23.848484848484848</v>
      </c>
      <c r="AE72" s="234">
        <v>40.196969696969695</v>
      </c>
    </row>
    <row r="73" spans="2:31" x14ac:dyDescent="0.25">
      <c r="B73" s="200">
        <v>361</v>
      </c>
      <c r="C73" s="201" t="s">
        <v>239</v>
      </c>
      <c r="D73" s="11">
        <v>20.318181818181817</v>
      </c>
      <c r="E73" s="11">
        <v>20.545454545454547</v>
      </c>
      <c r="F73" s="11">
        <v>21.681818181818183</v>
      </c>
      <c r="G73" s="11">
        <v>22.545454545454547</v>
      </c>
      <c r="H73" s="11">
        <v>27.40909090909091</v>
      </c>
      <c r="I73" s="11">
        <v>31.90909090909091</v>
      </c>
      <c r="J73" s="11">
        <v>20.272727272727273</v>
      </c>
      <c r="K73" s="232">
        <v>19.545454545454547</v>
      </c>
      <c r="L73" s="232">
        <v>18.90909090909091</v>
      </c>
      <c r="M73" s="232">
        <v>19.90909090909091</v>
      </c>
      <c r="N73" s="11">
        <v>20.09090909090909</v>
      </c>
      <c r="O73" s="11">
        <v>20.40909090909091</v>
      </c>
      <c r="P73" s="233">
        <v>20.818181818181817</v>
      </c>
      <c r="Q73" s="233">
        <v>21.818181818181817</v>
      </c>
      <c r="R73" s="233">
        <v>22.318181818181817</v>
      </c>
      <c r="S73" s="11">
        <v>23.227272727272727</v>
      </c>
      <c r="T73" s="11">
        <v>23.09090909090909</v>
      </c>
      <c r="U73" s="234">
        <v>22.90909090909091</v>
      </c>
      <c r="V73" s="234">
        <v>23.727272727272727</v>
      </c>
      <c r="W73" s="234">
        <v>26</v>
      </c>
      <c r="X73" s="11">
        <v>26.227272727272727</v>
      </c>
      <c r="Y73" s="11">
        <v>27.272727272727273</v>
      </c>
      <c r="Z73" s="11">
        <v>26</v>
      </c>
      <c r="AA73" s="11">
        <v>23.40909090909091</v>
      </c>
      <c r="AB73" s="235">
        <v>22.931818181818183</v>
      </c>
      <c r="AC73" s="232">
        <v>19.454545454545453</v>
      </c>
      <c r="AD73" s="233">
        <v>21.651515151515152</v>
      </c>
      <c r="AE73" s="234">
        <v>24.212121212121211</v>
      </c>
    </row>
    <row r="74" spans="2:31" x14ac:dyDescent="0.25">
      <c r="B74" s="200">
        <v>362</v>
      </c>
      <c r="C74" s="201" t="s">
        <v>238</v>
      </c>
      <c r="D74" s="11">
        <v>21.90909090909091</v>
      </c>
      <c r="E74" s="11">
        <v>19.90909090909091</v>
      </c>
      <c r="F74" s="11">
        <v>19.863636363636363</v>
      </c>
      <c r="G74" s="11">
        <v>25.545454545454547</v>
      </c>
      <c r="H74" s="11">
        <v>31.272727272727273</v>
      </c>
      <c r="I74" s="11">
        <v>22.272727272727273</v>
      </c>
      <c r="J74" s="11">
        <v>20.454545454545453</v>
      </c>
      <c r="K74" s="232">
        <v>18.954545454545453</v>
      </c>
      <c r="L74" s="232">
        <v>19.5</v>
      </c>
      <c r="M74" s="232">
        <v>21.5</v>
      </c>
      <c r="N74" s="11">
        <v>21.09090909090909</v>
      </c>
      <c r="O74" s="11">
        <v>22.363636363636363</v>
      </c>
      <c r="P74" s="233">
        <v>23.40909090909091</v>
      </c>
      <c r="Q74" s="233">
        <v>24.454545454545453</v>
      </c>
      <c r="R74" s="233">
        <v>26.772727272727273</v>
      </c>
      <c r="S74" s="11">
        <v>28.545454545454547</v>
      </c>
      <c r="T74" s="11">
        <v>29.363636363636363</v>
      </c>
      <c r="U74" s="234">
        <v>29.272727272727273</v>
      </c>
      <c r="V74" s="234">
        <v>28.90909090909091</v>
      </c>
      <c r="W74" s="234">
        <v>28.454545454545453</v>
      </c>
      <c r="X74" s="11">
        <v>28.09090909090909</v>
      </c>
      <c r="Y74" s="11">
        <v>28.954545454545453</v>
      </c>
      <c r="Z74" s="11">
        <v>29.40909090909091</v>
      </c>
      <c r="AA74" s="11">
        <v>26.454545454545453</v>
      </c>
      <c r="AB74" s="235">
        <v>24.863636363636363</v>
      </c>
      <c r="AC74" s="232">
        <v>19.984848484848484</v>
      </c>
      <c r="AD74" s="233">
        <v>24.878787878787879</v>
      </c>
      <c r="AE74" s="234">
        <v>28.878787878787879</v>
      </c>
    </row>
    <row r="75" spans="2:31" x14ac:dyDescent="0.25">
      <c r="B75" s="200">
        <v>371</v>
      </c>
      <c r="C75" s="201" t="s">
        <v>300</v>
      </c>
      <c r="D75" s="11">
        <v>24.363636363636363</v>
      </c>
      <c r="E75" s="11">
        <v>15.454545454545455</v>
      </c>
      <c r="F75" s="11">
        <v>14.409090909090908</v>
      </c>
      <c r="G75" s="11">
        <v>11.136363636363637</v>
      </c>
      <c r="H75" s="11">
        <v>15.590909090909092</v>
      </c>
      <c r="I75" s="11">
        <v>11.363636363636363</v>
      </c>
      <c r="J75" s="11">
        <v>8.3636363636363633</v>
      </c>
      <c r="K75" s="232">
        <v>11</v>
      </c>
      <c r="L75" s="232">
        <v>12.818181818181818</v>
      </c>
      <c r="M75" s="232">
        <v>16.863636363636363</v>
      </c>
      <c r="N75" s="11">
        <v>17.727272727272727</v>
      </c>
      <c r="O75" s="11">
        <v>19.863636363636363</v>
      </c>
      <c r="P75" s="233">
        <v>15.136363636363637</v>
      </c>
      <c r="Q75" s="233">
        <v>19.454545454545453</v>
      </c>
      <c r="R75" s="233">
        <v>20.227272727272727</v>
      </c>
      <c r="S75" s="11">
        <v>17.09090909090909</v>
      </c>
      <c r="T75" s="11">
        <v>20.09090909090909</v>
      </c>
      <c r="U75" s="234">
        <v>19.545454545454547</v>
      </c>
      <c r="V75" s="234">
        <v>20.454545454545453</v>
      </c>
      <c r="W75" s="234">
        <v>18.863636363636363</v>
      </c>
      <c r="X75" s="11">
        <v>19.227272727272727</v>
      </c>
      <c r="Y75" s="11">
        <v>20.545454545454547</v>
      </c>
      <c r="Z75" s="11">
        <v>23.681818181818183</v>
      </c>
      <c r="AA75" s="11">
        <v>23.59090909090909</v>
      </c>
      <c r="AB75" s="235">
        <v>17.369318181818183</v>
      </c>
      <c r="AC75" s="232">
        <v>13.560606060606061</v>
      </c>
      <c r="AD75" s="233">
        <v>18.272727272727273</v>
      </c>
      <c r="AE75" s="234">
        <v>19.621212121212121</v>
      </c>
    </row>
    <row r="76" spans="2:31" x14ac:dyDescent="0.25">
      <c r="B76" s="200">
        <v>372</v>
      </c>
      <c r="C76" s="201" t="s">
        <v>299</v>
      </c>
      <c r="D76" s="11">
        <v>4.7727272727272725</v>
      </c>
      <c r="E76" s="11">
        <v>4.0454545454545459</v>
      </c>
      <c r="F76" s="11">
        <v>4.0454545454545459</v>
      </c>
      <c r="G76" s="11">
        <v>4.0909090909090908</v>
      </c>
      <c r="H76" s="11">
        <v>3.9090909090909092</v>
      </c>
      <c r="I76" s="11">
        <v>5.7272727272727275</v>
      </c>
      <c r="J76" s="11">
        <v>3.2727272727272729</v>
      </c>
      <c r="K76" s="232">
        <v>3</v>
      </c>
      <c r="L76" s="232">
        <v>3.0909090909090908</v>
      </c>
      <c r="M76" s="232">
        <v>3.7272727272727271</v>
      </c>
      <c r="N76" s="11">
        <v>4</v>
      </c>
      <c r="O76" s="11">
        <v>4</v>
      </c>
      <c r="P76" s="233">
        <v>4.0454545454545459</v>
      </c>
      <c r="Q76" s="233">
        <v>4.1363636363636367</v>
      </c>
      <c r="R76" s="233">
        <v>4.2272727272727275</v>
      </c>
      <c r="S76" s="11">
        <v>4.6363636363636367</v>
      </c>
      <c r="T76" s="11">
        <v>4.6818181818181817</v>
      </c>
      <c r="U76" s="234">
        <v>4.7272727272727275</v>
      </c>
      <c r="V76" s="234">
        <v>4.8636363636363633</v>
      </c>
      <c r="W76" s="234">
        <v>5.0909090909090908</v>
      </c>
      <c r="X76" s="11">
        <v>5.6363636363636367</v>
      </c>
      <c r="Y76" s="11">
        <v>6.3181818181818183</v>
      </c>
      <c r="Z76" s="11">
        <v>6.5</v>
      </c>
      <c r="AA76" s="11">
        <v>5.6818181818181817</v>
      </c>
      <c r="AB76" s="235">
        <v>4.5094696969696972</v>
      </c>
      <c r="AC76" s="232">
        <v>3.2727272727272729</v>
      </c>
      <c r="AD76" s="233">
        <v>4.1363636363636367</v>
      </c>
      <c r="AE76" s="234">
        <v>4.8939393939393936</v>
      </c>
    </row>
    <row r="77" spans="2:31" x14ac:dyDescent="0.25">
      <c r="B77" s="200">
        <v>381</v>
      </c>
      <c r="C77" s="201" t="s">
        <v>298</v>
      </c>
      <c r="D77" s="11">
        <v>13.181818181818182</v>
      </c>
      <c r="E77" s="11">
        <v>16.318181818181817</v>
      </c>
      <c r="F77" s="11">
        <v>12.818181818181818</v>
      </c>
      <c r="G77" s="11">
        <v>16.09090909090909</v>
      </c>
      <c r="H77" s="11">
        <v>16.272727272727273</v>
      </c>
      <c r="I77" s="11">
        <v>14.090909090909092</v>
      </c>
      <c r="J77" s="11">
        <v>12.590909090909092</v>
      </c>
      <c r="K77" s="232">
        <v>12.454545454545455</v>
      </c>
      <c r="L77" s="232">
        <v>10.136363636363637</v>
      </c>
      <c r="M77" s="232">
        <v>11.318181818181818</v>
      </c>
      <c r="N77" s="11">
        <v>11.636363636363637</v>
      </c>
      <c r="O77" s="11">
        <v>11.636363636363637</v>
      </c>
      <c r="P77" s="233">
        <v>11.909090909090908</v>
      </c>
      <c r="Q77" s="233">
        <v>11.590909090909092</v>
      </c>
      <c r="R77" s="233">
        <v>12.863636363636363</v>
      </c>
      <c r="S77" s="11">
        <v>12.409090909090908</v>
      </c>
      <c r="T77" s="11">
        <v>13.818181818181818</v>
      </c>
      <c r="U77" s="234">
        <v>12.772727272727273</v>
      </c>
      <c r="V77" s="234">
        <v>14.818181818181818</v>
      </c>
      <c r="W77" s="234">
        <v>17</v>
      </c>
      <c r="X77" s="11">
        <v>14.818181818181818</v>
      </c>
      <c r="Y77" s="11">
        <v>13.545454545454545</v>
      </c>
      <c r="Z77" s="11">
        <v>12.272727272727273</v>
      </c>
      <c r="AA77" s="11">
        <v>12.681818181818182</v>
      </c>
      <c r="AB77" s="235">
        <v>13.293560606060606</v>
      </c>
      <c r="AC77" s="232">
        <v>11.303030303030303</v>
      </c>
      <c r="AD77" s="233">
        <v>12.121212121212121</v>
      </c>
      <c r="AE77" s="234">
        <v>14.863636363636363</v>
      </c>
    </row>
    <row r="78" spans="2:31" x14ac:dyDescent="0.25">
      <c r="B78" s="200">
        <v>382</v>
      </c>
      <c r="C78" s="201" t="s">
        <v>376</v>
      </c>
      <c r="D78" s="11">
        <v>14.090909090909092</v>
      </c>
      <c r="E78" s="11">
        <v>13.772727272727273</v>
      </c>
      <c r="F78" s="11">
        <v>13.454545454545455</v>
      </c>
      <c r="G78" s="11">
        <v>14.863636363636363</v>
      </c>
      <c r="H78" s="11">
        <v>12.090909090909092</v>
      </c>
      <c r="I78" s="11">
        <v>11.227272727272727</v>
      </c>
      <c r="J78" s="11">
        <v>15.954545454545455</v>
      </c>
      <c r="K78" s="232">
        <v>12.954545454545455</v>
      </c>
      <c r="L78" s="232">
        <v>12.545454545454545</v>
      </c>
      <c r="M78" s="232">
        <v>12.363636363636363</v>
      </c>
      <c r="N78" s="11">
        <v>12.909090909090908</v>
      </c>
      <c r="O78" s="11">
        <v>12.590909090909092</v>
      </c>
      <c r="P78" s="233">
        <v>13.045454545454545</v>
      </c>
      <c r="Q78" s="233">
        <v>12.863636363636363</v>
      </c>
      <c r="R78" s="233">
        <v>13.045454545454545</v>
      </c>
      <c r="S78" s="11">
        <v>12.818181818181818</v>
      </c>
      <c r="T78" s="11">
        <v>13.818181818181818</v>
      </c>
      <c r="U78" s="234">
        <v>13.863636363636363</v>
      </c>
      <c r="V78" s="234">
        <v>14.545454545454545</v>
      </c>
      <c r="W78" s="234">
        <v>16.09090909090909</v>
      </c>
      <c r="X78" s="11">
        <v>14.863636363636363</v>
      </c>
      <c r="Y78" s="11">
        <v>14.181818181818182</v>
      </c>
      <c r="Z78" s="11">
        <v>14.181818181818182</v>
      </c>
      <c r="AA78" s="11">
        <v>13.363636363636363</v>
      </c>
      <c r="AB78" s="235">
        <v>13.5625</v>
      </c>
      <c r="AC78" s="232">
        <v>12.621212121212121</v>
      </c>
      <c r="AD78" s="233">
        <v>12.984848484848484</v>
      </c>
      <c r="AE78" s="234">
        <v>14.833333333333334</v>
      </c>
    </row>
    <row r="79" spans="2:31" x14ac:dyDescent="0.25">
      <c r="B79" s="200">
        <v>391</v>
      </c>
      <c r="C79" s="201" t="s">
        <v>297</v>
      </c>
      <c r="D79" s="11">
        <v>20.40909090909091</v>
      </c>
      <c r="E79" s="11">
        <v>18.863636363636363</v>
      </c>
      <c r="F79" s="11">
        <v>13.409090909090908</v>
      </c>
      <c r="G79" s="11">
        <v>13.136363636363637</v>
      </c>
      <c r="H79" s="11">
        <v>11.636363636363637</v>
      </c>
      <c r="I79" s="11">
        <v>8.6818181818181817</v>
      </c>
      <c r="J79" s="11">
        <v>9.6363636363636367</v>
      </c>
      <c r="K79" s="232">
        <v>12.090909090909092</v>
      </c>
      <c r="L79" s="232">
        <v>19.09090909090909</v>
      </c>
      <c r="M79" s="232">
        <v>19.5</v>
      </c>
      <c r="N79" s="11">
        <v>17.181818181818183</v>
      </c>
      <c r="O79" s="11">
        <v>18.272727272727273</v>
      </c>
      <c r="P79" s="233">
        <v>20.227272727272727</v>
      </c>
      <c r="Q79" s="233">
        <v>19.545454545454547</v>
      </c>
      <c r="R79" s="233">
        <v>20.727272727272727</v>
      </c>
      <c r="S79" s="11">
        <v>24.727272727272727</v>
      </c>
      <c r="T79" s="11">
        <v>23.5</v>
      </c>
      <c r="U79" s="234">
        <v>26.045454545454547</v>
      </c>
      <c r="V79" s="234">
        <v>29.181818181818183</v>
      </c>
      <c r="W79" s="234">
        <v>25.318181818181817</v>
      </c>
      <c r="X79" s="11">
        <v>23.636363636363637</v>
      </c>
      <c r="Y79" s="11">
        <v>18.5</v>
      </c>
      <c r="Z79" s="11">
        <v>15.727272727272727</v>
      </c>
      <c r="AA79" s="11">
        <v>19.181818181818183</v>
      </c>
      <c r="AB79" s="235">
        <v>18.676136363636363</v>
      </c>
      <c r="AC79" s="232">
        <v>16.893939393939394</v>
      </c>
      <c r="AD79" s="233">
        <v>20.166666666666668</v>
      </c>
      <c r="AE79" s="234">
        <v>26.848484848484848</v>
      </c>
    </row>
    <row r="80" spans="2:31" x14ac:dyDescent="0.25">
      <c r="B80" s="200">
        <v>392</v>
      </c>
      <c r="C80" s="201" t="s">
        <v>296</v>
      </c>
      <c r="D80" s="11">
        <v>17.454545454545453</v>
      </c>
      <c r="E80" s="11">
        <v>13.227272727272727</v>
      </c>
      <c r="F80" s="11">
        <v>18.5</v>
      </c>
      <c r="G80" s="11">
        <v>16.90909090909091</v>
      </c>
      <c r="H80" s="11">
        <v>14.136363636363637</v>
      </c>
      <c r="I80" s="11">
        <v>9.545454545454545</v>
      </c>
      <c r="J80" s="11">
        <v>11.227272727272727</v>
      </c>
      <c r="K80" s="232">
        <v>12.681818181818182</v>
      </c>
      <c r="L80" s="232">
        <v>13.954545454545455</v>
      </c>
      <c r="M80" s="232">
        <v>18.954545454545453</v>
      </c>
      <c r="N80" s="11">
        <v>17.818181818181817</v>
      </c>
      <c r="O80" s="11">
        <v>16.90909090909091</v>
      </c>
      <c r="P80" s="233">
        <v>15.227272727272727</v>
      </c>
      <c r="Q80" s="233">
        <v>16.363636363636363</v>
      </c>
      <c r="R80" s="233">
        <v>19.318181818181817</v>
      </c>
      <c r="S80" s="11">
        <v>17.818181818181817</v>
      </c>
      <c r="T80" s="11">
        <v>17.318181818181817</v>
      </c>
      <c r="U80" s="234">
        <v>19.727272727272727</v>
      </c>
      <c r="V80" s="234">
        <v>23.045454545454547</v>
      </c>
      <c r="W80" s="234">
        <v>21.09090909090909</v>
      </c>
      <c r="X80" s="11">
        <v>16.40909090909091</v>
      </c>
      <c r="Y80" s="11">
        <v>16.40909090909091</v>
      </c>
      <c r="Z80" s="11">
        <v>15.863636363636363</v>
      </c>
      <c r="AA80" s="11">
        <v>18.40909090909091</v>
      </c>
      <c r="AB80" s="235">
        <v>16.59659090909091</v>
      </c>
      <c r="AC80" s="232">
        <v>15.196969696969697</v>
      </c>
      <c r="AD80" s="233">
        <v>16.969696969696969</v>
      </c>
      <c r="AE80" s="234">
        <v>21.287878787878789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>
      <pane ySplit="4" topLeftCell="A5" activePane="bottomLeft" state="frozenSplit"/>
      <selection activeCell="G21" sqref="G21"/>
      <selection pane="bottomLeft" activeCell="G8" sqref="G8:H15"/>
    </sheetView>
  </sheetViews>
  <sheetFormatPr defaultColWidth="8.85546875" defaultRowHeight="15" x14ac:dyDescent="0.25"/>
  <cols>
    <col min="1" max="1" width="8.85546875" style="56"/>
    <col min="2" max="2" width="17.28515625" style="56" customWidth="1"/>
    <col min="3" max="12" width="12.85546875" style="56" customWidth="1"/>
    <col min="13" max="16384" width="8.85546875" style="56"/>
  </cols>
  <sheetData>
    <row r="1" spans="1:12" s="80" customFormat="1" x14ac:dyDescent="0.25">
      <c r="A1" s="82" t="s">
        <v>132</v>
      </c>
    </row>
    <row r="2" spans="1:12" s="80" customFormat="1" ht="14.25" x14ac:dyDescent="0.2">
      <c r="A2" s="81"/>
    </row>
    <row r="3" spans="1:12" s="80" customFormat="1" ht="14.25" x14ac:dyDescent="0.2"/>
    <row r="4" spans="1:12" s="80" customFormat="1" ht="14.25" x14ac:dyDescent="0.2"/>
    <row r="5" spans="1:12" s="80" customFormat="1" ht="14.25" customHeight="1" x14ac:dyDescent="0.2"/>
    <row r="6" spans="1:12" ht="15.75" x14ac:dyDescent="0.25">
      <c r="B6" s="298" t="s">
        <v>4</v>
      </c>
      <c r="C6" s="300" t="s">
        <v>0</v>
      </c>
      <c r="D6" s="302" t="s">
        <v>1</v>
      </c>
      <c r="E6" s="303"/>
      <c r="F6" s="303"/>
      <c r="G6" s="296" t="s">
        <v>17</v>
      </c>
      <c r="H6" s="296" t="s">
        <v>19</v>
      </c>
      <c r="I6" s="296" t="s">
        <v>22</v>
      </c>
      <c r="J6" s="296" t="s">
        <v>185</v>
      </c>
      <c r="K6" s="296" t="s">
        <v>324</v>
      </c>
      <c r="L6" s="296" t="s">
        <v>326</v>
      </c>
    </row>
    <row r="7" spans="1:12" ht="30" x14ac:dyDescent="0.25">
      <c r="B7" s="299"/>
      <c r="C7" s="301"/>
      <c r="D7" s="79" t="s">
        <v>26</v>
      </c>
      <c r="E7" s="78" t="s">
        <v>25</v>
      </c>
      <c r="F7" s="77" t="s">
        <v>131</v>
      </c>
      <c r="G7" s="297"/>
      <c r="H7" s="297"/>
      <c r="I7" s="297" t="s">
        <v>22</v>
      </c>
      <c r="J7" s="297" t="s">
        <v>22</v>
      </c>
      <c r="K7" s="297" t="s">
        <v>22</v>
      </c>
      <c r="L7" s="297" t="s">
        <v>22</v>
      </c>
    </row>
    <row r="8" spans="1:12" ht="15.75" x14ac:dyDescent="0.25">
      <c r="B8" s="76" t="s">
        <v>6</v>
      </c>
      <c r="C8" s="75">
        <v>28.5</v>
      </c>
      <c r="D8" s="74">
        <v>29.708333333333332</v>
      </c>
      <c r="E8" s="73">
        <v>16.069444444444443</v>
      </c>
      <c r="F8" s="72">
        <v>21.524999999999999</v>
      </c>
      <c r="G8" s="71">
        <v>10.40625</v>
      </c>
      <c r="H8" s="71">
        <v>11.75</v>
      </c>
      <c r="I8" s="71">
        <v>38</v>
      </c>
      <c r="J8" s="71">
        <v>26.708333333333332</v>
      </c>
      <c r="K8" s="71">
        <v>24.425000000000001</v>
      </c>
      <c r="L8" s="71">
        <v>27.572916666666668</v>
      </c>
    </row>
    <row r="9" spans="1:12" ht="15.75" x14ac:dyDescent="0.25">
      <c r="B9" s="70" t="s">
        <v>7</v>
      </c>
      <c r="C9" s="69">
        <v>31.75</v>
      </c>
      <c r="D9" s="68">
        <v>37.229166666666664</v>
      </c>
      <c r="E9" s="67">
        <v>15.958333333333334</v>
      </c>
      <c r="F9" s="66">
        <v>24.466666666666665</v>
      </c>
      <c r="G9" s="65">
        <v>11.020833333333334</v>
      </c>
      <c r="H9" s="65">
        <v>10</v>
      </c>
      <c r="I9" s="65">
        <v>36</v>
      </c>
      <c r="J9" s="65">
        <v>28.25</v>
      </c>
      <c r="K9" s="65">
        <v>26.270833333333332</v>
      </c>
      <c r="L9" s="65">
        <v>30.258333333333333</v>
      </c>
    </row>
    <row r="10" spans="1:12" ht="15.75" x14ac:dyDescent="0.25">
      <c r="B10" s="70" t="s">
        <v>8</v>
      </c>
      <c r="C10" s="69">
        <v>33.75</v>
      </c>
      <c r="D10" s="68">
        <v>31.083333333333332</v>
      </c>
      <c r="E10" s="67">
        <v>17.104166666666668</v>
      </c>
      <c r="F10" s="66">
        <v>24.09375</v>
      </c>
      <c r="G10" s="65">
        <v>11.838983050847459</v>
      </c>
      <c r="H10" s="65">
        <v>19.25</v>
      </c>
      <c r="I10" s="65">
        <v>27</v>
      </c>
      <c r="J10" s="65">
        <v>26.366666666666667</v>
      </c>
      <c r="K10" s="65">
        <v>26.770833333333332</v>
      </c>
      <c r="L10" s="65">
        <v>29.925000000000001</v>
      </c>
    </row>
    <row r="11" spans="1:12" ht="15.75" x14ac:dyDescent="0.25">
      <c r="B11" s="70" t="s">
        <v>9</v>
      </c>
      <c r="C11" s="69">
        <v>35</v>
      </c>
      <c r="D11" s="68">
        <v>34.166666666666664</v>
      </c>
      <c r="E11" s="67">
        <v>20.125</v>
      </c>
      <c r="F11" s="66">
        <v>23.635416666666668</v>
      </c>
      <c r="G11" s="65">
        <v>10.858333333333333</v>
      </c>
      <c r="H11" s="65">
        <v>19.5</v>
      </c>
      <c r="I11" s="65">
        <v>27</v>
      </c>
      <c r="J11" s="65">
        <v>26.358333333333334</v>
      </c>
      <c r="K11" s="65">
        <v>27.708333333333332</v>
      </c>
      <c r="L11" s="65">
        <v>30.59375</v>
      </c>
    </row>
    <row r="12" spans="1:12" ht="15.75" x14ac:dyDescent="0.25">
      <c r="B12" s="70" t="s">
        <v>10</v>
      </c>
      <c r="C12" s="69">
        <v>35.25</v>
      </c>
      <c r="D12" s="68">
        <v>35.583333333333336</v>
      </c>
      <c r="E12" s="67">
        <v>19.597222222222221</v>
      </c>
      <c r="F12" s="66">
        <v>23.59375</v>
      </c>
      <c r="G12" s="65">
        <v>8.8229166666666661</v>
      </c>
      <c r="H12" s="65">
        <v>17</v>
      </c>
      <c r="I12" s="65">
        <v>35</v>
      </c>
      <c r="J12" s="65">
        <v>26</v>
      </c>
      <c r="K12" s="65">
        <v>29.552083333333332</v>
      </c>
      <c r="L12" s="65">
        <v>30.729166666666668</v>
      </c>
    </row>
    <row r="13" spans="1:12" ht="15.75" x14ac:dyDescent="0.25">
      <c r="B13" s="70" t="s">
        <v>11</v>
      </c>
      <c r="C13" s="69">
        <v>29.8</v>
      </c>
      <c r="D13" s="68">
        <v>30.208333333333332</v>
      </c>
      <c r="E13" s="67">
        <v>12.916666666666666</v>
      </c>
      <c r="F13" s="66">
        <v>17.239583333333332</v>
      </c>
      <c r="G13" s="65">
        <v>6.458333333333333</v>
      </c>
      <c r="H13" s="65">
        <v>6.2</v>
      </c>
      <c r="I13" s="65">
        <v>24</v>
      </c>
      <c r="J13" s="65">
        <v>22.302083333333332</v>
      </c>
      <c r="K13" s="65">
        <v>21.291666666666668</v>
      </c>
      <c r="L13" s="65">
        <v>26.46875</v>
      </c>
    </row>
    <row r="14" spans="1:12" ht="15.75" x14ac:dyDescent="0.25">
      <c r="B14" s="70" t="s">
        <v>5</v>
      </c>
      <c r="C14" s="69">
        <v>19</v>
      </c>
      <c r="D14" s="68">
        <v>22.145833333333332</v>
      </c>
      <c r="E14" s="67">
        <v>10.666666666666666</v>
      </c>
      <c r="F14" s="66">
        <v>15.258333333333333</v>
      </c>
      <c r="G14" s="65">
        <v>7.520833333333333</v>
      </c>
      <c r="H14" s="65">
        <v>4.8</v>
      </c>
      <c r="I14" s="65">
        <v>23</v>
      </c>
      <c r="J14" s="65">
        <v>14.020833333333334</v>
      </c>
      <c r="K14" s="65">
        <v>15.3</v>
      </c>
      <c r="L14" s="65">
        <v>18.6875</v>
      </c>
    </row>
    <row r="15" spans="1:12" ht="15.75" x14ac:dyDescent="0.25">
      <c r="B15" s="64" t="s">
        <v>2</v>
      </c>
      <c r="C15" s="63">
        <v>30.413793103448278</v>
      </c>
      <c r="D15" s="62">
        <v>30.935606060606062</v>
      </c>
      <c r="E15" s="61">
        <v>16.010416666666668</v>
      </c>
      <c r="F15" s="60">
        <v>21.306451612903224</v>
      </c>
      <c r="G15" s="59">
        <v>9.6740947075208918</v>
      </c>
      <c r="H15" s="59">
        <v>12.744623655913978</v>
      </c>
      <c r="I15" s="59">
        <v>30</v>
      </c>
      <c r="J15" s="59">
        <v>24.475806451612904</v>
      </c>
      <c r="K15" s="59">
        <v>24.073924731182796</v>
      </c>
      <c r="L15" s="59">
        <v>27.904166666666665</v>
      </c>
    </row>
    <row r="16" spans="1:12" x14ac:dyDescent="0.25">
      <c r="I16" s="57"/>
      <c r="J16" s="57"/>
      <c r="K16" s="57"/>
      <c r="L16" s="57"/>
    </row>
  </sheetData>
  <mergeCells count="9">
    <mergeCell ref="K6:K7"/>
    <mergeCell ref="L6:L7"/>
    <mergeCell ref="J6:J7"/>
    <mergeCell ref="I6:I7"/>
    <mergeCell ref="B6:B7"/>
    <mergeCell ref="C6:C7"/>
    <mergeCell ref="D6:F6"/>
    <mergeCell ref="G6:G7"/>
    <mergeCell ref="H6:H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2" width="5.140625" style="56" customWidth="1"/>
    <col min="3" max="3" width="16.7109375" style="56" bestFit="1" customWidth="1"/>
    <col min="4" max="6" width="14.7109375" style="56" customWidth="1"/>
    <col min="7" max="7" width="12.85546875" style="56" customWidth="1"/>
    <col min="8" max="9" width="18.85546875" style="56" customWidth="1"/>
    <col min="10" max="11" width="10.42578125" style="56" bestFit="1" customWidth="1"/>
    <col min="12" max="16384" width="8.85546875" style="56"/>
  </cols>
  <sheetData>
    <row r="1" spans="1:11" s="80" customFormat="1" x14ac:dyDescent="0.25">
      <c r="A1" s="82" t="s">
        <v>135</v>
      </c>
    </row>
    <row r="2" spans="1:11" s="80" customFormat="1" ht="14.25" x14ac:dyDescent="0.2">
      <c r="A2" s="81"/>
    </row>
    <row r="3" spans="1:11" s="80" customFormat="1" ht="14.25" x14ac:dyDescent="0.2"/>
    <row r="4" spans="1:11" s="80" customFormat="1" ht="14.25" x14ac:dyDescent="0.2"/>
    <row r="5" spans="1:11" s="80" customFormat="1" ht="14.25" x14ac:dyDescent="0.2"/>
    <row r="6" spans="1:11" ht="24" customHeight="1" x14ac:dyDescent="0.25">
      <c r="B6" s="303" t="s">
        <v>134</v>
      </c>
      <c r="C6" s="303"/>
      <c r="D6" s="64" t="s">
        <v>15</v>
      </c>
      <c r="E6" s="64" t="s">
        <v>16</v>
      </c>
      <c r="F6" s="64" t="s">
        <v>133</v>
      </c>
      <c r="I6" s="58"/>
      <c r="J6" s="58"/>
      <c r="K6" s="58"/>
    </row>
    <row r="7" spans="1:11" ht="15.75" x14ac:dyDescent="0.25">
      <c r="B7" s="305" t="s">
        <v>0</v>
      </c>
      <c r="C7" s="305"/>
      <c r="D7" s="66">
        <v>32.85</v>
      </c>
      <c r="E7" s="66">
        <v>25</v>
      </c>
      <c r="F7" s="66">
        <v>30.413793103448278</v>
      </c>
      <c r="I7" s="58"/>
      <c r="J7" s="58"/>
      <c r="K7" s="58"/>
    </row>
    <row r="8" spans="1:11" ht="15.75" x14ac:dyDescent="0.25">
      <c r="B8" s="306" t="s">
        <v>1</v>
      </c>
      <c r="C8" s="88" t="s">
        <v>26</v>
      </c>
      <c r="D8" s="87">
        <v>33.223958333333336</v>
      </c>
      <c r="E8" s="87">
        <v>24.833333333333332</v>
      </c>
      <c r="F8" s="87">
        <v>30.935606060606062</v>
      </c>
      <c r="I8" s="58"/>
      <c r="J8" s="58"/>
      <c r="K8" s="58"/>
    </row>
    <row r="9" spans="1:11" ht="15.75" x14ac:dyDescent="0.25">
      <c r="B9" s="307"/>
      <c r="C9" s="86" t="s">
        <v>25</v>
      </c>
      <c r="D9" s="85">
        <v>17.81845238095238</v>
      </c>
      <c r="E9" s="85">
        <v>11.791666666666666</v>
      </c>
      <c r="F9" s="85">
        <v>16.010416666666668</v>
      </c>
      <c r="I9" s="58"/>
      <c r="J9" s="58"/>
      <c r="K9" s="58"/>
    </row>
    <row r="10" spans="1:11" ht="15.75" x14ac:dyDescent="0.25">
      <c r="B10" s="308"/>
      <c r="C10" s="84" t="s">
        <v>131</v>
      </c>
      <c r="D10" s="66">
        <v>23.420454545454547</v>
      </c>
      <c r="E10" s="66">
        <v>16.138888888888889</v>
      </c>
      <c r="F10" s="66">
        <v>21.306451612903224</v>
      </c>
    </row>
    <row r="11" spans="1:11" ht="15.75" x14ac:dyDescent="0.25">
      <c r="B11" s="309" t="s">
        <v>17</v>
      </c>
      <c r="C11" s="309"/>
      <c r="D11" s="83">
        <v>10.653992395437262</v>
      </c>
      <c r="E11" s="83">
        <v>6.989583333333333</v>
      </c>
      <c r="F11" s="83">
        <v>9.6740947075208918</v>
      </c>
    </row>
    <row r="12" spans="1:11" ht="15.75" x14ac:dyDescent="0.25">
      <c r="B12" s="304" t="s">
        <v>19</v>
      </c>
      <c r="C12" s="304" t="s">
        <v>19</v>
      </c>
      <c r="D12" s="83">
        <v>15.571428571428571</v>
      </c>
      <c r="E12" s="83">
        <v>5.5</v>
      </c>
      <c r="F12" s="83">
        <v>13</v>
      </c>
    </row>
    <row r="13" spans="1:11" ht="15.75" x14ac:dyDescent="0.25">
      <c r="B13" s="304" t="s">
        <v>22</v>
      </c>
      <c r="C13" s="304"/>
      <c r="D13" s="83">
        <v>33</v>
      </c>
      <c r="E13" s="83">
        <v>23</v>
      </c>
      <c r="F13" s="83">
        <v>30</v>
      </c>
    </row>
    <row r="14" spans="1:11" ht="15.75" x14ac:dyDescent="0.25">
      <c r="B14" s="304" t="s">
        <v>185</v>
      </c>
      <c r="C14" s="304"/>
      <c r="D14" s="83">
        <v>26.672101449275363</v>
      </c>
      <c r="E14" s="83">
        <v>18.161458333333332</v>
      </c>
      <c r="F14" s="83">
        <v>24.475806451612904</v>
      </c>
    </row>
    <row r="15" spans="1:11" ht="15.75" x14ac:dyDescent="0.25">
      <c r="B15" s="304" t="s">
        <v>324</v>
      </c>
      <c r="C15" s="304"/>
      <c r="D15" s="83">
        <v>26.825396825396826</v>
      </c>
      <c r="E15" s="83">
        <v>18.295833333333334</v>
      </c>
      <c r="F15" s="83">
        <v>24.073924731182796</v>
      </c>
    </row>
    <row r="16" spans="1:11" ht="15.75" x14ac:dyDescent="0.25">
      <c r="B16" s="304" t="s">
        <v>326</v>
      </c>
      <c r="C16" s="304"/>
      <c r="D16" s="83">
        <v>29.84090909090909</v>
      </c>
      <c r="E16" s="83">
        <v>22.578125</v>
      </c>
      <c r="F16" s="83">
        <v>27.904166666666665</v>
      </c>
    </row>
  </sheetData>
  <mergeCells count="9">
    <mergeCell ref="B15:C15"/>
    <mergeCell ref="B16:C16"/>
    <mergeCell ref="B14:C14"/>
    <mergeCell ref="B13:C13"/>
    <mergeCell ref="B6:C6"/>
    <mergeCell ref="B7:C7"/>
    <mergeCell ref="B8:B10"/>
    <mergeCell ref="B11:C11"/>
    <mergeCell ref="B12:C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11" width="13.7109375" style="56" customWidth="1"/>
    <col min="12" max="12" width="12.85546875" style="56" customWidth="1"/>
    <col min="13" max="13" width="18.85546875" style="56" customWidth="1"/>
    <col min="14" max="29" width="12.85546875" style="56" customWidth="1"/>
    <col min="30" max="16384" width="8.85546875" style="56"/>
  </cols>
  <sheetData>
    <row r="1" spans="1:29" s="80" customFormat="1" x14ac:dyDescent="0.25">
      <c r="A1" s="82" t="s">
        <v>137</v>
      </c>
    </row>
    <row r="2" spans="1:29" s="80" customFormat="1" ht="14.25" x14ac:dyDescent="0.2">
      <c r="A2" s="81"/>
    </row>
    <row r="3" spans="1:29" s="80" customFormat="1" ht="14.25" x14ac:dyDescent="0.2"/>
    <row r="4" spans="1:29" s="80" customFormat="1" ht="14.25" x14ac:dyDescent="0.2"/>
    <row r="5" spans="1:29" s="80" customFormat="1" ht="14.25" x14ac:dyDescent="0.2"/>
    <row r="6" spans="1:29" ht="15.75" x14ac:dyDescent="0.25">
      <c r="B6" s="80"/>
      <c r="C6" s="80"/>
      <c r="D6" s="80"/>
      <c r="E6" s="80"/>
      <c r="F6" s="80"/>
      <c r="G6" s="80"/>
      <c r="H6" s="80"/>
      <c r="I6" s="80"/>
      <c r="J6" s="80"/>
      <c r="K6" s="80"/>
      <c r="M6" s="298" t="s">
        <v>136</v>
      </c>
      <c r="N6" s="303" t="s">
        <v>1</v>
      </c>
      <c r="O6" s="303"/>
      <c r="P6" s="303"/>
      <c r="Q6" s="303"/>
      <c r="R6" s="298" t="s">
        <v>17</v>
      </c>
      <c r="S6" s="298"/>
      <c r="T6" s="298" t="s">
        <v>19</v>
      </c>
      <c r="U6" s="298"/>
      <c r="V6" s="298" t="s">
        <v>22</v>
      </c>
      <c r="W6" s="298"/>
      <c r="X6" s="298" t="s">
        <v>185</v>
      </c>
      <c r="Y6" s="298"/>
      <c r="Z6" s="298" t="s">
        <v>324</v>
      </c>
      <c r="AA6" s="298"/>
      <c r="AB6" s="298" t="s">
        <v>326</v>
      </c>
      <c r="AC6" s="298"/>
    </row>
    <row r="7" spans="1:29" ht="15.75" x14ac:dyDescent="0.25">
      <c r="B7" s="298" t="s">
        <v>136</v>
      </c>
      <c r="C7" s="303" t="s">
        <v>1</v>
      </c>
      <c r="D7" s="303"/>
      <c r="E7" s="303"/>
      <c r="F7" s="298" t="s">
        <v>17</v>
      </c>
      <c r="G7" s="298" t="s">
        <v>19</v>
      </c>
      <c r="H7" s="298" t="s">
        <v>22</v>
      </c>
      <c r="I7" s="298" t="s">
        <v>185</v>
      </c>
      <c r="J7" s="298" t="s">
        <v>324</v>
      </c>
      <c r="K7" s="298" t="s">
        <v>326</v>
      </c>
      <c r="M7" s="311"/>
      <c r="N7" s="310" t="s">
        <v>26</v>
      </c>
      <c r="O7" s="310"/>
      <c r="P7" s="310" t="s">
        <v>25</v>
      </c>
      <c r="Q7" s="310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</row>
    <row r="8" spans="1:29" ht="30" x14ac:dyDescent="0.25">
      <c r="B8" s="299"/>
      <c r="C8" s="78" t="s">
        <v>26</v>
      </c>
      <c r="D8" s="78" t="s">
        <v>25</v>
      </c>
      <c r="E8" s="78" t="s">
        <v>131</v>
      </c>
      <c r="F8" s="299"/>
      <c r="G8" s="299"/>
      <c r="H8" s="299"/>
      <c r="I8" s="299"/>
      <c r="J8" s="299"/>
      <c r="K8" s="299"/>
      <c r="M8" s="299"/>
      <c r="N8" s="79" t="s">
        <v>15</v>
      </c>
      <c r="O8" s="77" t="s">
        <v>16</v>
      </c>
      <c r="P8" s="79" t="s">
        <v>15</v>
      </c>
      <c r="Q8" s="77" t="s">
        <v>16</v>
      </c>
      <c r="R8" s="79" t="s">
        <v>15</v>
      </c>
      <c r="S8" s="77" t="s">
        <v>16</v>
      </c>
      <c r="T8" s="79" t="s">
        <v>15</v>
      </c>
      <c r="U8" s="77" t="s">
        <v>16</v>
      </c>
      <c r="V8" s="79" t="s">
        <v>15</v>
      </c>
      <c r="W8" s="77" t="s">
        <v>16</v>
      </c>
      <c r="X8" s="79" t="s">
        <v>15</v>
      </c>
      <c r="Y8" s="77" t="s">
        <v>16</v>
      </c>
      <c r="Z8" s="79" t="s">
        <v>15</v>
      </c>
      <c r="AA8" s="77" t="s">
        <v>16</v>
      </c>
      <c r="AB8" s="79" t="s">
        <v>15</v>
      </c>
      <c r="AC8" s="77" t="s">
        <v>16</v>
      </c>
    </row>
    <row r="9" spans="1:29" x14ac:dyDescent="0.25">
      <c r="B9" s="93">
        <v>0</v>
      </c>
      <c r="C9" s="94">
        <v>10.818181818181818</v>
      </c>
      <c r="D9" s="94">
        <v>7.5</v>
      </c>
      <c r="E9" s="91">
        <v>8.67741935483871</v>
      </c>
      <c r="F9" s="91">
        <v>5.6551724137931032</v>
      </c>
      <c r="G9" s="91">
        <v>6.645161290322581</v>
      </c>
      <c r="H9" s="91">
        <v>20.6</v>
      </c>
      <c r="I9" s="91">
        <v>14.451612903225806</v>
      </c>
      <c r="J9" s="91">
        <v>13.387096774193548</v>
      </c>
      <c r="K9" s="91">
        <v>9.6666666666666661</v>
      </c>
      <c r="M9" s="93">
        <v>0</v>
      </c>
      <c r="N9" s="92">
        <v>8.75</v>
      </c>
      <c r="O9" s="91">
        <v>16.333333333333332</v>
      </c>
      <c r="P9" s="92">
        <v>7.7142857142857144</v>
      </c>
      <c r="Q9" s="91">
        <v>7</v>
      </c>
      <c r="R9" s="92">
        <v>5.666666666666667</v>
      </c>
      <c r="S9" s="91">
        <v>5.625</v>
      </c>
      <c r="T9" s="92">
        <v>7.333333333333333</v>
      </c>
      <c r="U9" s="91">
        <v>5.2</v>
      </c>
      <c r="V9" s="92">
        <v>19.272727272727273</v>
      </c>
      <c r="W9" s="91">
        <v>24.25</v>
      </c>
      <c r="X9" s="92">
        <v>13.565217391304348</v>
      </c>
      <c r="Y9" s="91">
        <v>17</v>
      </c>
      <c r="Z9" s="92">
        <v>12.523809523809524</v>
      </c>
      <c r="AA9" s="91">
        <v>15.2</v>
      </c>
      <c r="AB9" s="92">
        <v>8.1818181818181817</v>
      </c>
      <c r="AC9" s="91">
        <v>13.75</v>
      </c>
    </row>
    <row r="10" spans="1:29" x14ac:dyDescent="0.25">
      <c r="B10" s="93">
        <v>4.1666666666666664E-2</v>
      </c>
      <c r="C10" s="94">
        <v>6.2727272727272725</v>
      </c>
      <c r="D10" s="94">
        <v>6.4</v>
      </c>
      <c r="E10" s="91">
        <v>6.354838709677419</v>
      </c>
      <c r="F10" s="91">
        <v>5.7931034482758621</v>
      </c>
      <c r="G10" s="91">
        <v>5.4838709677419351</v>
      </c>
      <c r="H10" s="91">
        <v>11.833333333333334</v>
      </c>
      <c r="I10" s="91">
        <v>8.2903225806451619</v>
      </c>
      <c r="J10" s="91">
        <v>7.193548387096774</v>
      </c>
      <c r="K10" s="91">
        <v>5.3</v>
      </c>
      <c r="M10" s="93">
        <v>4.1666666666666664E-2</v>
      </c>
      <c r="N10" s="92">
        <v>5.5</v>
      </c>
      <c r="O10" s="91">
        <v>8.3333333333333339</v>
      </c>
      <c r="P10" s="92">
        <v>7.1428571428571432</v>
      </c>
      <c r="Q10" s="91">
        <v>4.666666666666667</v>
      </c>
      <c r="R10" s="92">
        <v>5.8571428571428568</v>
      </c>
      <c r="S10" s="91">
        <v>5.625</v>
      </c>
      <c r="T10" s="92">
        <v>5.6190476190476186</v>
      </c>
      <c r="U10" s="91">
        <v>5.2</v>
      </c>
      <c r="V10" s="92">
        <v>12.636363636363637</v>
      </c>
      <c r="W10" s="91">
        <v>9.625</v>
      </c>
      <c r="X10" s="92">
        <v>7.8695652173913047</v>
      </c>
      <c r="Y10" s="91">
        <v>9.5</v>
      </c>
      <c r="Z10" s="92">
        <v>6.8571428571428568</v>
      </c>
      <c r="AA10" s="91">
        <v>7.9</v>
      </c>
      <c r="AB10" s="92">
        <v>4.5454545454545459</v>
      </c>
      <c r="AC10" s="91">
        <v>7.375</v>
      </c>
    </row>
    <row r="11" spans="1:29" x14ac:dyDescent="0.25">
      <c r="B11" s="93">
        <v>8.3333333333333301E-2</v>
      </c>
      <c r="C11" s="94">
        <v>6.0909090909090908</v>
      </c>
      <c r="D11" s="94">
        <v>7</v>
      </c>
      <c r="E11" s="91">
        <v>6.67741935483871</v>
      </c>
      <c r="F11" s="91">
        <v>6.166666666666667</v>
      </c>
      <c r="G11" s="91">
        <v>4.129032258064516</v>
      </c>
      <c r="H11" s="91">
        <v>12.316666666666666</v>
      </c>
      <c r="I11" s="91">
        <v>5.935483870967742</v>
      </c>
      <c r="J11" s="91">
        <v>4.354838709677419</v>
      </c>
      <c r="K11" s="91">
        <v>4.1333333333333337</v>
      </c>
      <c r="M11" s="93">
        <v>8.3333333333333301E-2</v>
      </c>
      <c r="N11" s="92">
        <v>6.375</v>
      </c>
      <c r="O11" s="91">
        <v>5.333333333333333</v>
      </c>
      <c r="P11" s="92">
        <v>8.1428571428571423</v>
      </c>
      <c r="Q11" s="91">
        <v>4.333333333333333</v>
      </c>
      <c r="R11" s="92">
        <v>6.7727272727272725</v>
      </c>
      <c r="S11" s="91">
        <v>4.5</v>
      </c>
      <c r="T11" s="92">
        <v>4.0952380952380949</v>
      </c>
      <c r="U11" s="91">
        <v>4.2</v>
      </c>
      <c r="V11" s="92">
        <v>12.090909090909092</v>
      </c>
      <c r="W11" s="91">
        <v>12.9375</v>
      </c>
      <c r="X11" s="92">
        <v>5.8695652173913047</v>
      </c>
      <c r="Y11" s="91">
        <v>6.125</v>
      </c>
      <c r="Z11" s="92">
        <v>4.5238095238095237</v>
      </c>
      <c r="AA11" s="91">
        <v>4</v>
      </c>
      <c r="AB11" s="92">
        <v>4.0909090909090908</v>
      </c>
      <c r="AC11" s="91">
        <v>4.25</v>
      </c>
    </row>
    <row r="12" spans="1:29" x14ac:dyDescent="0.25">
      <c r="B12" s="93">
        <v>0.125</v>
      </c>
      <c r="C12" s="94">
        <v>6.5454545454545459</v>
      </c>
      <c r="D12" s="94">
        <v>8.3000000000000007</v>
      </c>
      <c r="E12" s="91">
        <v>7.67741935483871</v>
      </c>
      <c r="F12" s="91">
        <v>7.1333333333333337</v>
      </c>
      <c r="G12" s="91">
        <v>3.7096774193548385</v>
      </c>
      <c r="H12" s="91">
        <v>12.8</v>
      </c>
      <c r="I12" s="91">
        <v>5.096774193548387</v>
      </c>
      <c r="J12" s="91">
        <v>3.6451612903225805</v>
      </c>
      <c r="K12" s="91">
        <v>4.833333333333333</v>
      </c>
      <c r="M12" s="93">
        <v>0.125</v>
      </c>
      <c r="N12" s="92">
        <v>7.5</v>
      </c>
      <c r="O12" s="91">
        <v>4</v>
      </c>
      <c r="P12" s="92">
        <v>9.2857142857142865</v>
      </c>
      <c r="Q12" s="91">
        <v>6</v>
      </c>
      <c r="R12" s="92">
        <v>7.6818181818181817</v>
      </c>
      <c r="S12" s="91">
        <v>5.625</v>
      </c>
      <c r="T12" s="92">
        <v>4</v>
      </c>
      <c r="U12" s="91">
        <v>3.1</v>
      </c>
      <c r="V12" s="92">
        <v>11.545454545454545</v>
      </c>
      <c r="W12" s="91">
        <v>16.25</v>
      </c>
      <c r="X12" s="92">
        <v>5.4347826086956523</v>
      </c>
      <c r="Y12" s="91">
        <v>4.125</v>
      </c>
      <c r="Z12" s="92">
        <v>4.2857142857142856</v>
      </c>
      <c r="AA12" s="91">
        <v>2.2999999999999998</v>
      </c>
      <c r="AB12" s="92">
        <v>4.7272727272727275</v>
      </c>
      <c r="AC12" s="91">
        <v>5.125</v>
      </c>
    </row>
    <row r="13" spans="1:29" x14ac:dyDescent="0.25">
      <c r="B13" s="93">
        <v>0.16666666666666699</v>
      </c>
      <c r="C13" s="94">
        <v>6.6363636363636367</v>
      </c>
      <c r="D13" s="94">
        <v>9.4</v>
      </c>
      <c r="E13" s="91">
        <v>8.4193548387096779</v>
      </c>
      <c r="F13" s="91">
        <v>9.4</v>
      </c>
      <c r="G13" s="91">
        <v>8.258064516129032</v>
      </c>
      <c r="H13" s="91">
        <v>10.566666666666666</v>
      </c>
      <c r="I13" s="91">
        <v>5.193548387096774</v>
      </c>
      <c r="J13" s="91">
        <v>3.5483870967741935</v>
      </c>
      <c r="K13" s="91">
        <v>5.6</v>
      </c>
      <c r="M13" s="93">
        <v>0.16666666666666699</v>
      </c>
      <c r="N13" s="92">
        <v>7.625</v>
      </c>
      <c r="O13" s="91">
        <v>4</v>
      </c>
      <c r="P13" s="92">
        <v>10</v>
      </c>
      <c r="Q13" s="91">
        <v>8</v>
      </c>
      <c r="R13" s="92">
        <v>10.045454545454545</v>
      </c>
      <c r="S13" s="91">
        <v>7.625</v>
      </c>
      <c r="T13" s="92">
        <v>8.8095238095238102</v>
      </c>
      <c r="U13" s="91">
        <v>7.1</v>
      </c>
      <c r="V13" s="92">
        <v>9.045454545454545</v>
      </c>
      <c r="W13" s="91">
        <v>14.75</v>
      </c>
      <c r="X13" s="92">
        <v>5.7391304347826084</v>
      </c>
      <c r="Y13" s="91">
        <v>3.625</v>
      </c>
      <c r="Z13" s="92">
        <v>4.1904761904761907</v>
      </c>
      <c r="AA13" s="91">
        <v>2.2000000000000002</v>
      </c>
      <c r="AB13" s="92">
        <v>5.5454545454545459</v>
      </c>
      <c r="AC13" s="91">
        <v>5.75</v>
      </c>
    </row>
    <row r="14" spans="1:29" x14ac:dyDescent="0.25">
      <c r="B14" s="93">
        <v>0.20833333333333301</v>
      </c>
      <c r="C14" s="94">
        <v>8.2727272727272734</v>
      </c>
      <c r="D14" s="94">
        <v>11.2</v>
      </c>
      <c r="E14" s="91">
        <v>10.161290322580646</v>
      </c>
      <c r="F14" s="91">
        <v>12.8</v>
      </c>
      <c r="G14" s="91">
        <v>11.193548387096774</v>
      </c>
      <c r="H14" s="91">
        <v>10.1</v>
      </c>
      <c r="I14" s="91">
        <v>5.774193548387097</v>
      </c>
      <c r="J14" s="91">
        <v>5.32258064516129</v>
      </c>
      <c r="K14" s="91">
        <v>7.2666666666666666</v>
      </c>
      <c r="M14" s="93">
        <v>0.20833333333333301</v>
      </c>
      <c r="N14" s="92">
        <v>9</v>
      </c>
      <c r="O14" s="91">
        <v>6.333333333333333</v>
      </c>
      <c r="P14" s="92">
        <v>11.642857142857142</v>
      </c>
      <c r="Q14" s="91">
        <v>10.166666666666666</v>
      </c>
      <c r="R14" s="92">
        <v>13.090909090909092</v>
      </c>
      <c r="S14" s="91">
        <v>12</v>
      </c>
      <c r="T14" s="92">
        <v>11.80952380952381</v>
      </c>
      <c r="U14" s="91">
        <v>9.9</v>
      </c>
      <c r="V14" s="92">
        <v>8.7272727272727266</v>
      </c>
      <c r="W14" s="91">
        <v>13.875</v>
      </c>
      <c r="X14" s="92">
        <v>6.2173913043478262</v>
      </c>
      <c r="Y14" s="91">
        <v>4.5</v>
      </c>
      <c r="Z14" s="92">
        <v>6</v>
      </c>
      <c r="AA14" s="91">
        <v>3.9</v>
      </c>
      <c r="AB14" s="92">
        <v>7.1818181818181817</v>
      </c>
      <c r="AC14" s="91">
        <v>7.5</v>
      </c>
    </row>
    <row r="15" spans="1:29" x14ac:dyDescent="0.25">
      <c r="B15" s="93">
        <v>0.25</v>
      </c>
      <c r="C15" s="94">
        <v>13.818181818181818</v>
      </c>
      <c r="D15" s="94">
        <v>12.85</v>
      </c>
      <c r="E15" s="91">
        <v>13.193548387096774</v>
      </c>
      <c r="F15" s="91">
        <v>11.2</v>
      </c>
      <c r="G15" s="91">
        <v>10.03225806451613</v>
      </c>
      <c r="H15" s="91">
        <v>15.5</v>
      </c>
      <c r="I15" s="91">
        <v>7.935483870967742</v>
      </c>
      <c r="J15" s="91">
        <v>7.870967741935484</v>
      </c>
      <c r="K15" s="91">
        <v>11.133333333333333</v>
      </c>
      <c r="M15" s="93">
        <v>0.25</v>
      </c>
      <c r="N15" s="92">
        <v>15.875</v>
      </c>
      <c r="O15" s="91">
        <v>8.3333333333333339</v>
      </c>
      <c r="P15" s="92">
        <v>13.642857142857142</v>
      </c>
      <c r="Q15" s="91">
        <v>11</v>
      </c>
      <c r="R15" s="92">
        <v>10.954545454545455</v>
      </c>
      <c r="S15" s="91">
        <v>11.875</v>
      </c>
      <c r="T15" s="92">
        <v>10.285714285714286</v>
      </c>
      <c r="U15" s="91">
        <v>9.5</v>
      </c>
      <c r="V15" s="92">
        <v>12.863636363636363</v>
      </c>
      <c r="W15" s="91">
        <v>22.75</v>
      </c>
      <c r="X15" s="92">
        <v>8.695652173913043</v>
      </c>
      <c r="Y15" s="91">
        <v>5.75</v>
      </c>
      <c r="Z15" s="92">
        <v>9.4285714285714288</v>
      </c>
      <c r="AA15" s="91">
        <v>4.5999999999999996</v>
      </c>
      <c r="AB15" s="92">
        <v>11.909090909090908</v>
      </c>
      <c r="AC15" s="91">
        <v>9</v>
      </c>
    </row>
    <row r="16" spans="1:29" x14ac:dyDescent="0.25">
      <c r="B16" s="93">
        <v>0.29166666666666702</v>
      </c>
      <c r="C16" s="94">
        <v>34.545454545454547</v>
      </c>
      <c r="D16" s="94">
        <v>19.350000000000001</v>
      </c>
      <c r="E16" s="91">
        <v>24.741935483870968</v>
      </c>
      <c r="F16" s="91">
        <v>9.4333333333333336</v>
      </c>
      <c r="G16" s="91">
        <v>10.064516129032258</v>
      </c>
      <c r="H16" s="91">
        <v>27.866666666666667</v>
      </c>
      <c r="I16" s="91">
        <v>21.35483870967742</v>
      </c>
      <c r="J16" s="91">
        <v>20.193548387096776</v>
      </c>
      <c r="K16" s="91">
        <v>24.8</v>
      </c>
      <c r="M16" s="93">
        <v>0.29166666666666702</v>
      </c>
      <c r="N16" s="92">
        <v>44.25</v>
      </c>
      <c r="O16" s="91">
        <v>8.6666666666666661</v>
      </c>
      <c r="P16" s="92">
        <v>23.642857142857142</v>
      </c>
      <c r="Q16" s="91">
        <v>9.3333333333333339</v>
      </c>
      <c r="R16" s="92">
        <v>9.6363636363636367</v>
      </c>
      <c r="S16" s="91">
        <v>8.875</v>
      </c>
      <c r="T16" s="92">
        <v>11.523809523809524</v>
      </c>
      <c r="U16" s="91">
        <v>7</v>
      </c>
      <c r="V16" s="92">
        <v>33.18181818181818</v>
      </c>
      <c r="W16" s="91">
        <v>13.25</v>
      </c>
      <c r="X16" s="92">
        <v>25.826086956521738</v>
      </c>
      <c r="Y16" s="91">
        <v>8.5</v>
      </c>
      <c r="Z16" s="92">
        <v>26.952380952380953</v>
      </c>
      <c r="AA16" s="91">
        <v>6</v>
      </c>
      <c r="AB16" s="92">
        <v>30.727272727272727</v>
      </c>
      <c r="AC16" s="91">
        <v>8.5</v>
      </c>
    </row>
    <row r="17" spans="2:29" x14ac:dyDescent="0.25">
      <c r="B17" s="93">
        <v>0.33333333333333298</v>
      </c>
      <c r="C17" s="94">
        <v>45.454545454545453</v>
      </c>
      <c r="D17" s="94">
        <v>19.8</v>
      </c>
      <c r="E17" s="91">
        <v>28.903225806451612</v>
      </c>
      <c r="F17" s="91">
        <v>8</v>
      </c>
      <c r="G17" s="91">
        <v>12.838709677419354</v>
      </c>
      <c r="H17" s="91">
        <v>34.06666666666667</v>
      </c>
      <c r="I17" s="91">
        <v>30.032258064516128</v>
      </c>
      <c r="J17" s="91">
        <v>28.258064516129032</v>
      </c>
      <c r="K17" s="91">
        <v>34.466666666666669</v>
      </c>
      <c r="M17" s="93">
        <v>0.33333333333333298</v>
      </c>
      <c r="N17" s="92">
        <v>59</v>
      </c>
      <c r="O17" s="91">
        <v>9.3333333333333339</v>
      </c>
      <c r="P17" s="92">
        <v>24.857142857142858</v>
      </c>
      <c r="Q17" s="91">
        <v>8</v>
      </c>
      <c r="R17" s="92">
        <v>9.045454545454545</v>
      </c>
      <c r="S17" s="91">
        <v>5.125</v>
      </c>
      <c r="T17" s="92">
        <v>16.666666666666668</v>
      </c>
      <c r="U17" s="91">
        <v>4.8</v>
      </c>
      <c r="V17" s="92">
        <v>40.545454545454547</v>
      </c>
      <c r="W17" s="91">
        <v>16.25</v>
      </c>
      <c r="X17" s="92">
        <v>36.782608695652172</v>
      </c>
      <c r="Y17" s="91">
        <v>10.625</v>
      </c>
      <c r="Z17" s="92">
        <v>38.19047619047619</v>
      </c>
      <c r="AA17" s="91">
        <v>7.4</v>
      </c>
      <c r="AB17" s="92">
        <v>43.31818181818182</v>
      </c>
      <c r="AC17" s="91">
        <v>10.125</v>
      </c>
    </row>
    <row r="18" spans="2:29" x14ac:dyDescent="0.25">
      <c r="B18" s="93">
        <v>0.375</v>
      </c>
      <c r="C18" s="94">
        <v>41.18181818181818</v>
      </c>
      <c r="D18" s="94">
        <v>16.8</v>
      </c>
      <c r="E18" s="91">
        <v>25.451612903225808</v>
      </c>
      <c r="F18" s="91">
        <v>8.3666666666666671</v>
      </c>
      <c r="G18" s="91">
        <v>14.516129032258064</v>
      </c>
      <c r="H18" s="91">
        <v>37.233333333333334</v>
      </c>
      <c r="I18" s="91">
        <v>28.741935483870968</v>
      </c>
      <c r="J18" s="91">
        <v>26.838709677419356</v>
      </c>
      <c r="K18" s="91">
        <v>33.833333333333336</v>
      </c>
      <c r="M18" s="93">
        <v>0.375</v>
      </c>
      <c r="N18" s="92">
        <v>51.5</v>
      </c>
      <c r="O18" s="91">
        <v>13.666666666666666</v>
      </c>
      <c r="P18" s="92">
        <v>20.285714285714285</v>
      </c>
      <c r="Q18" s="91">
        <v>8.6666666666666661</v>
      </c>
      <c r="R18" s="92">
        <v>9.1818181818181817</v>
      </c>
      <c r="S18" s="91">
        <v>6.125</v>
      </c>
      <c r="T18" s="92">
        <v>18.38095238095238</v>
      </c>
      <c r="U18" s="91">
        <v>6.4</v>
      </c>
      <c r="V18" s="92">
        <v>44.227272727272727</v>
      </c>
      <c r="W18" s="91">
        <v>18</v>
      </c>
      <c r="X18" s="92">
        <v>34.086956521739133</v>
      </c>
      <c r="Y18" s="91">
        <v>13.375</v>
      </c>
      <c r="Z18" s="92">
        <v>35.142857142857146</v>
      </c>
      <c r="AA18" s="91">
        <v>9.4</v>
      </c>
      <c r="AB18" s="92">
        <v>41.227272727272727</v>
      </c>
      <c r="AC18" s="91">
        <v>13.5</v>
      </c>
    </row>
    <row r="19" spans="2:29" x14ac:dyDescent="0.25">
      <c r="B19" s="93">
        <v>0.41666666666666702</v>
      </c>
      <c r="C19" s="94">
        <v>37.272727272727273</v>
      </c>
      <c r="D19" s="94">
        <v>16.899999999999999</v>
      </c>
      <c r="E19" s="91">
        <v>24.129032258064516</v>
      </c>
      <c r="F19" s="91">
        <v>9.7333333333333325</v>
      </c>
      <c r="G19" s="91">
        <v>16.096774193548388</v>
      </c>
      <c r="H19" s="91">
        <v>35.866666666666667</v>
      </c>
      <c r="I19" s="91">
        <v>29.483870967741936</v>
      </c>
      <c r="J19" s="91">
        <v>27.387096774193548</v>
      </c>
      <c r="K19" s="91">
        <v>32.666666666666664</v>
      </c>
      <c r="M19" s="93">
        <v>0.41666666666666702</v>
      </c>
      <c r="N19" s="92">
        <v>44.75</v>
      </c>
      <c r="O19" s="91">
        <v>17.333333333333332</v>
      </c>
      <c r="P19" s="92">
        <v>19.928571428571427</v>
      </c>
      <c r="Q19" s="91">
        <v>9.8333333333333339</v>
      </c>
      <c r="R19" s="92">
        <v>10.409090909090908</v>
      </c>
      <c r="S19" s="91">
        <v>7.875</v>
      </c>
      <c r="T19" s="92">
        <v>19.904761904761905</v>
      </c>
      <c r="U19" s="91">
        <v>8.1</v>
      </c>
      <c r="V19" s="92">
        <v>38.636363636363633</v>
      </c>
      <c r="W19" s="91">
        <v>28.25</v>
      </c>
      <c r="X19" s="92">
        <v>33.826086956521742</v>
      </c>
      <c r="Y19" s="91">
        <v>17</v>
      </c>
      <c r="Z19" s="92">
        <v>34.142857142857146</v>
      </c>
      <c r="AA19" s="91">
        <v>13.2</v>
      </c>
      <c r="AB19" s="92">
        <v>38.272727272727273</v>
      </c>
      <c r="AC19" s="91">
        <v>17.25</v>
      </c>
    </row>
    <row r="20" spans="2:29" x14ac:dyDescent="0.25">
      <c r="B20" s="93">
        <v>0.45833333333333298</v>
      </c>
      <c r="C20" s="94">
        <v>35.636363636363633</v>
      </c>
      <c r="D20" s="94">
        <v>17.399999999999999</v>
      </c>
      <c r="E20" s="91">
        <v>23.870967741935484</v>
      </c>
      <c r="F20" s="91">
        <v>10.866666666666667</v>
      </c>
      <c r="G20" s="91">
        <v>16.451612903225808</v>
      </c>
      <c r="H20" s="91">
        <v>39.533333333333331</v>
      </c>
      <c r="I20" s="91">
        <v>30.419354838709676</v>
      </c>
      <c r="J20" s="91">
        <v>28.387096774193548</v>
      </c>
      <c r="K20" s="91">
        <v>33.966666666666669</v>
      </c>
      <c r="M20" s="93">
        <v>0.45833333333333298</v>
      </c>
      <c r="N20" s="92">
        <v>40.875</v>
      </c>
      <c r="O20" s="91">
        <v>21.666666666666668</v>
      </c>
      <c r="P20" s="92">
        <v>20.071428571428573</v>
      </c>
      <c r="Q20" s="91">
        <v>11.166666666666666</v>
      </c>
      <c r="R20" s="92">
        <v>11.545454545454545</v>
      </c>
      <c r="S20" s="91">
        <v>9</v>
      </c>
      <c r="T20" s="92">
        <v>20.333333333333332</v>
      </c>
      <c r="U20" s="91">
        <v>8.3000000000000007</v>
      </c>
      <c r="V20" s="92">
        <v>43.409090909090907</v>
      </c>
      <c r="W20" s="91">
        <v>28.875</v>
      </c>
      <c r="X20" s="92">
        <v>34.260869565217391</v>
      </c>
      <c r="Y20" s="91">
        <v>19.375</v>
      </c>
      <c r="Z20" s="92">
        <v>34.238095238095241</v>
      </c>
      <c r="AA20" s="91">
        <v>16.100000000000001</v>
      </c>
      <c r="AB20" s="92">
        <v>38.772727272727273</v>
      </c>
      <c r="AC20" s="91">
        <v>20.75</v>
      </c>
    </row>
    <row r="21" spans="2:29" x14ac:dyDescent="0.25">
      <c r="B21" s="93">
        <v>0.5</v>
      </c>
      <c r="C21" s="94">
        <v>37.909090909090907</v>
      </c>
      <c r="D21" s="94">
        <v>18.850000000000001</v>
      </c>
      <c r="E21" s="91">
        <v>25.612903225806452</v>
      </c>
      <c r="F21" s="91">
        <v>11.5</v>
      </c>
      <c r="G21" s="91">
        <v>16.70967741935484</v>
      </c>
      <c r="H21" s="91">
        <v>37.266666666666666</v>
      </c>
      <c r="I21" s="91">
        <v>31.70967741935484</v>
      </c>
      <c r="J21" s="91">
        <v>29.93548387096774</v>
      </c>
      <c r="K21" s="91">
        <v>35.766666666666666</v>
      </c>
      <c r="M21" s="93">
        <v>0.5</v>
      </c>
      <c r="N21" s="92">
        <v>41</v>
      </c>
      <c r="O21" s="91">
        <v>29.666666666666668</v>
      </c>
      <c r="P21" s="92">
        <v>20.142857142857142</v>
      </c>
      <c r="Q21" s="91">
        <v>15.833333333333334</v>
      </c>
      <c r="R21" s="92">
        <v>12.454545454545455</v>
      </c>
      <c r="S21" s="91">
        <v>8.875</v>
      </c>
      <c r="T21" s="92">
        <v>21.095238095238095</v>
      </c>
      <c r="U21" s="91">
        <v>7.5</v>
      </c>
      <c r="V21" s="92">
        <v>41.727272727272727</v>
      </c>
      <c r="W21" s="91">
        <v>25</v>
      </c>
      <c r="X21" s="92">
        <v>35.086956521739133</v>
      </c>
      <c r="Y21" s="91">
        <v>22</v>
      </c>
      <c r="Z21" s="92">
        <v>34.571428571428569</v>
      </c>
      <c r="AA21" s="91">
        <v>20.2</v>
      </c>
      <c r="AB21" s="92">
        <v>39.136363636363633</v>
      </c>
      <c r="AC21" s="91">
        <v>26.5</v>
      </c>
    </row>
    <row r="22" spans="2:29" x14ac:dyDescent="0.25">
      <c r="B22" s="93">
        <v>0.54166666666666696</v>
      </c>
      <c r="C22" s="94">
        <v>39.454545454545453</v>
      </c>
      <c r="D22" s="94">
        <v>18.899999999999999</v>
      </c>
      <c r="E22" s="91">
        <v>26.193548387096776</v>
      </c>
      <c r="F22" s="91">
        <v>11.8</v>
      </c>
      <c r="G22" s="91">
        <v>17.35483870967742</v>
      </c>
      <c r="H22" s="91">
        <v>36.833333333333336</v>
      </c>
      <c r="I22" s="91">
        <v>32.096774193548384</v>
      </c>
      <c r="J22" s="91">
        <v>31.032258064516128</v>
      </c>
      <c r="K22" s="91">
        <v>37.666666666666664</v>
      </c>
      <c r="M22" s="93">
        <v>0.54166666666666696</v>
      </c>
      <c r="N22" s="92">
        <v>39.25</v>
      </c>
      <c r="O22" s="91">
        <v>40</v>
      </c>
      <c r="P22" s="92">
        <v>19.642857142857142</v>
      </c>
      <c r="Q22" s="91">
        <v>17.166666666666668</v>
      </c>
      <c r="R22" s="92">
        <v>13.045454545454545</v>
      </c>
      <c r="S22" s="91">
        <v>8.375</v>
      </c>
      <c r="T22" s="92">
        <v>21.904761904761905</v>
      </c>
      <c r="U22" s="91">
        <v>7.8</v>
      </c>
      <c r="V22" s="92">
        <v>41.909090909090907</v>
      </c>
      <c r="W22" s="91">
        <v>22.875</v>
      </c>
      <c r="X22" s="92">
        <v>34.434782608695649</v>
      </c>
      <c r="Y22" s="91">
        <v>25.375</v>
      </c>
      <c r="Z22" s="92">
        <v>33.476190476190474</v>
      </c>
      <c r="AA22" s="91">
        <v>25.9</v>
      </c>
      <c r="AB22" s="92">
        <v>38.954545454545453</v>
      </c>
      <c r="AC22" s="91">
        <v>34.125</v>
      </c>
    </row>
    <row r="23" spans="2:29" x14ac:dyDescent="0.25">
      <c r="B23" s="93">
        <v>0.58333333333333304</v>
      </c>
      <c r="C23" s="94">
        <v>41.272727272727273</v>
      </c>
      <c r="D23" s="94">
        <v>20.9</v>
      </c>
      <c r="E23" s="91">
        <v>28.129032258064516</v>
      </c>
      <c r="F23" s="91">
        <v>13.033333333333333</v>
      </c>
      <c r="G23" s="91">
        <v>19.129032258064516</v>
      </c>
      <c r="H23" s="91">
        <v>42.56666666666667</v>
      </c>
      <c r="I23" s="91">
        <v>34.70967741935484</v>
      </c>
      <c r="J23" s="91">
        <v>34.70967741935484</v>
      </c>
      <c r="K23" s="91">
        <v>41.966666666666669</v>
      </c>
      <c r="M23" s="93">
        <v>0.58333333333333304</v>
      </c>
      <c r="N23" s="92">
        <v>39.25</v>
      </c>
      <c r="O23" s="91">
        <v>46.666666666666664</v>
      </c>
      <c r="P23" s="92">
        <v>21.857142857142858</v>
      </c>
      <c r="Q23" s="91">
        <v>18.666666666666668</v>
      </c>
      <c r="R23" s="92">
        <v>15.227272727272727</v>
      </c>
      <c r="S23" s="91">
        <v>7</v>
      </c>
      <c r="T23" s="92">
        <v>24.714285714285715</v>
      </c>
      <c r="U23" s="91">
        <v>7.4</v>
      </c>
      <c r="V23" s="92">
        <v>49.090909090909093</v>
      </c>
      <c r="W23" s="91">
        <v>24.625</v>
      </c>
      <c r="X23" s="92">
        <v>36.652173913043477</v>
      </c>
      <c r="Y23" s="91">
        <v>29.125</v>
      </c>
      <c r="Z23" s="92">
        <v>36.38095238095238</v>
      </c>
      <c r="AA23" s="91">
        <v>31.2</v>
      </c>
      <c r="AB23" s="92">
        <v>42.136363636363633</v>
      </c>
      <c r="AC23" s="91">
        <v>41.5</v>
      </c>
    </row>
    <row r="24" spans="2:29" x14ac:dyDescent="0.25">
      <c r="B24" s="93">
        <v>0.625</v>
      </c>
      <c r="C24" s="94">
        <v>46.090909090909093</v>
      </c>
      <c r="D24" s="94">
        <v>22.8</v>
      </c>
      <c r="E24" s="91">
        <v>31.06451612903226</v>
      </c>
      <c r="F24" s="91">
        <v>13.533333333333333</v>
      </c>
      <c r="G24" s="91">
        <v>19.677419354838708</v>
      </c>
      <c r="H24" s="91">
        <v>45.033333333333331</v>
      </c>
      <c r="I24" s="91">
        <v>37.516129032258064</v>
      </c>
      <c r="J24" s="91">
        <v>37.548387096774192</v>
      </c>
      <c r="K24" s="91">
        <v>44.833333333333336</v>
      </c>
      <c r="M24" s="93">
        <v>0.625</v>
      </c>
      <c r="N24" s="92">
        <v>44.5</v>
      </c>
      <c r="O24" s="91">
        <v>50.333333333333336</v>
      </c>
      <c r="P24" s="92">
        <v>24.5</v>
      </c>
      <c r="Q24" s="91">
        <v>18.833333333333332</v>
      </c>
      <c r="R24" s="92">
        <v>15.863636363636363</v>
      </c>
      <c r="S24" s="91">
        <v>7.125</v>
      </c>
      <c r="T24" s="92">
        <v>26.38095238095238</v>
      </c>
      <c r="U24" s="91">
        <v>5.6</v>
      </c>
      <c r="V24" s="92">
        <v>47.954545454545453</v>
      </c>
      <c r="W24" s="91">
        <v>37</v>
      </c>
      <c r="X24" s="92">
        <v>39.826086956521742</v>
      </c>
      <c r="Y24" s="91">
        <v>30.875</v>
      </c>
      <c r="Z24" s="92">
        <v>39.428571428571431</v>
      </c>
      <c r="AA24" s="91">
        <v>33.6</v>
      </c>
      <c r="AB24" s="92">
        <v>45.18181818181818</v>
      </c>
      <c r="AC24" s="91">
        <v>43.875</v>
      </c>
    </row>
    <row r="25" spans="2:29" x14ac:dyDescent="0.25">
      <c r="B25" s="93">
        <v>0.66666666666666696</v>
      </c>
      <c r="C25" s="94">
        <v>50.090909090909093</v>
      </c>
      <c r="D25" s="94">
        <v>23.4</v>
      </c>
      <c r="E25" s="91">
        <v>32.87096774193548</v>
      </c>
      <c r="F25" s="91">
        <v>13.633333333333333</v>
      </c>
      <c r="G25" s="91">
        <v>20.29032258064516</v>
      </c>
      <c r="H25" s="91">
        <v>46.1</v>
      </c>
      <c r="I25" s="91">
        <v>38.161290322580648</v>
      </c>
      <c r="J25" s="91">
        <v>38.225806451612904</v>
      </c>
      <c r="K25" s="91">
        <v>45.866666666666667</v>
      </c>
      <c r="M25" s="93">
        <v>0.66666666666666696</v>
      </c>
      <c r="N25" s="92">
        <v>51</v>
      </c>
      <c r="O25" s="91">
        <v>47.666666666666664</v>
      </c>
      <c r="P25" s="92">
        <v>25.5</v>
      </c>
      <c r="Q25" s="91">
        <v>18.5</v>
      </c>
      <c r="R25" s="92">
        <v>16.272727272727273</v>
      </c>
      <c r="S25" s="91">
        <v>6.375</v>
      </c>
      <c r="T25" s="92">
        <v>27.952380952380953</v>
      </c>
      <c r="U25" s="91">
        <v>4.2</v>
      </c>
      <c r="V25" s="92">
        <v>49.636363636363633</v>
      </c>
      <c r="W25" s="91">
        <v>36.375</v>
      </c>
      <c r="X25" s="92">
        <v>41.260869565217391</v>
      </c>
      <c r="Y25" s="91">
        <v>29.25</v>
      </c>
      <c r="Z25" s="92">
        <v>41.095238095238095</v>
      </c>
      <c r="AA25" s="91">
        <v>32.200000000000003</v>
      </c>
      <c r="AB25" s="92">
        <v>47.272727272727273</v>
      </c>
      <c r="AC25" s="91">
        <v>42</v>
      </c>
    </row>
    <row r="26" spans="2:29" x14ac:dyDescent="0.25">
      <c r="B26" s="93">
        <v>0.70833333333333304</v>
      </c>
      <c r="C26" s="94">
        <v>55.363636363636367</v>
      </c>
      <c r="D26" s="94">
        <v>26.75</v>
      </c>
      <c r="E26" s="91">
        <v>36.903225806451616</v>
      </c>
      <c r="F26" s="91">
        <v>15.266666666666667</v>
      </c>
      <c r="G26" s="91">
        <v>21.677419354838708</v>
      </c>
      <c r="H26" s="91">
        <v>48.333333333333336</v>
      </c>
      <c r="I26" s="91">
        <v>40.967741935483872</v>
      </c>
      <c r="J26" s="91">
        <v>41.258064516129032</v>
      </c>
      <c r="K26" s="91">
        <v>49.633333333333333</v>
      </c>
      <c r="M26" s="93">
        <v>0.70833333333333304</v>
      </c>
      <c r="N26" s="92">
        <v>59.375</v>
      </c>
      <c r="O26" s="91">
        <v>44.666666666666664</v>
      </c>
      <c r="P26" s="92">
        <v>30.714285714285715</v>
      </c>
      <c r="Q26" s="91">
        <v>17.5</v>
      </c>
      <c r="R26" s="92">
        <v>18.90909090909091</v>
      </c>
      <c r="S26" s="91">
        <v>5.25</v>
      </c>
      <c r="T26" s="92">
        <v>30.714285714285715</v>
      </c>
      <c r="U26" s="91">
        <v>2.7</v>
      </c>
      <c r="V26" s="92">
        <v>57.590909090909093</v>
      </c>
      <c r="W26" s="91">
        <v>22.875</v>
      </c>
      <c r="X26" s="92">
        <v>45.391304347826086</v>
      </c>
      <c r="Y26" s="91">
        <v>28.25</v>
      </c>
      <c r="Z26" s="92">
        <v>46.428571428571431</v>
      </c>
      <c r="AA26" s="91">
        <v>30.4</v>
      </c>
      <c r="AB26" s="92">
        <v>53.045454545454547</v>
      </c>
      <c r="AC26" s="91">
        <v>40.25</v>
      </c>
    </row>
    <row r="27" spans="2:29" x14ac:dyDescent="0.25">
      <c r="B27" s="93">
        <v>0.75</v>
      </c>
      <c r="C27" s="94">
        <v>60.18181818181818</v>
      </c>
      <c r="D27" s="94">
        <v>30</v>
      </c>
      <c r="E27" s="91">
        <v>40.70967741935484</v>
      </c>
      <c r="F27" s="91">
        <v>15.1</v>
      </c>
      <c r="G27" s="91">
        <v>23.161290322580644</v>
      </c>
      <c r="H27" s="91">
        <v>54.833333333333336</v>
      </c>
      <c r="I27" s="91">
        <v>45.322580645161288</v>
      </c>
      <c r="J27" s="91">
        <v>47.193548387096776</v>
      </c>
      <c r="K27" s="91">
        <v>55.43333333333333</v>
      </c>
      <c r="M27" s="93">
        <v>0.75</v>
      </c>
      <c r="N27" s="92">
        <v>65.75</v>
      </c>
      <c r="O27" s="91">
        <v>45.333333333333336</v>
      </c>
      <c r="P27" s="92">
        <v>35.714285714285715</v>
      </c>
      <c r="Q27" s="91">
        <v>16.666666666666668</v>
      </c>
      <c r="R27" s="92">
        <v>19.181818181818183</v>
      </c>
      <c r="S27" s="91">
        <v>3.875</v>
      </c>
      <c r="T27" s="92">
        <v>33.428571428571431</v>
      </c>
      <c r="U27" s="91">
        <v>1.6</v>
      </c>
      <c r="V27" s="92">
        <v>65.545454545454547</v>
      </c>
      <c r="W27" s="91">
        <v>25.375</v>
      </c>
      <c r="X27" s="92">
        <v>51.347826086956523</v>
      </c>
      <c r="Y27" s="91">
        <v>28</v>
      </c>
      <c r="Z27" s="92">
        <v>54.61904761904762</v>
      </c>
      <c r="AA27" s="91">
        <v>31.6</v>
      </c>
      <c r="AB27" s="92">
        <v>60.863636363636367</v>
      </c>
      <c r="AC27" s="91">
        <v>40.5</v>
      </c>
    </row>
    <row r="28" spans="2:29" x14ac:dyDescent="0.25">
      <c r="B28" s="93">
        <v>0.79166666666666696</v>
      </c>
      <c r="C28" s="94">
        <v>53.272727272727273</v>
      </c>
      <c r="D28" s="94">
        <v>23.6</v>
      </c>
      <c r="E28" s="91">
        <v>34.12903225806452</v>
      </c>
      <c r="F28" s="91">
        <v>8.0333333333333332</v>
      </c>
      <c r="G28" s="91">
        <v>15.806451612903226</v>
      </c>
      <c r="H28" s="91">
        <v>42.56666666666667</v>
      </c>
      <c r="I28" s="91">
        <v>39.967741935483872</v>
      </c>
      <c r="J28" s="91">
        <v>43.322580645161288</v>
      </c>
      <c r="K28" s="91">
        <v>51.5</v>
      </c>
      <c r="M28" s="93">
        <v>0.79166666666666696</v>
      </c>
      <c r="N28" s="92">
        <v>56.875</v>
      </c>
      <c r="O28" s="91">
        <v>43.666666666666664</v>
      </c>
      <c r="P28" s="92">
        <v>27.142857142857142</v>
      </c>
      <c r="Q28" s="91">
        <v>15.333333333333334</v>
      </c>
      <c r="R28" s="92">
        <v>9.6363636363636367</v>
      </c>
      <c r="S28" s="91">
        <v>3.625</v>
      </c>
      <c r="T28" s="92">
        <v>22.714285714285715</v>
      </c>
      <c r="U28" s="91">
        <v>1.3</v>
      </c>
      <c r="V28" s="92">
        <v>49.863636363636367</v>
      </c>
      <c r="W28" s="91">
        <v>22.5</v>
      </c>
      <c r="X28" s="92">
        <v>44.956521739130437</v>
      </c>
      <c r="Y28" s="91">
        <v>25.625</v>
      </c>
      <c r="Z28" s="92">
        <v>48.904761904761905</v>
      </c>
      <c r="AA28" s="91">
        <v>31.6</v>
      </c>
      <c r="AB28" s="92">
        <v>56.31818181818182</v>
      </c>
      <c r="AC28" s="91">
        <v>38.25</v>
      </c>
    </row>
    <row r="29" spans="2:29" x14ac:dyDescent="0.25">
      <c r="B29" s="93">
        <v>0.83333333333333304</v>
      </c>
      <c r="C29" s="94">
        <v>37.18181818181818</v>
      </c>
      <c r="D29" s="94">
        <v>15.65</v>
      </c>
      <c r="E29" s="91">
        <v>23.29032258064516</v>
      </c>
      <c r="F29" s="91">
        <v>6.1</v>
      </c>
      <c r="G29" s="91">
        <v>5.32258064516129</v>
      </c>
      <c r="H29" s="91">
        <v>32.4</v>
      </c>
      <c r="I29" s="91">
        <v>28.29032258064516</v>
      </c>
      <c r="J29" s="91">
        <v>32.322580645161288</v>
      </c>
      <c r="K29" s="91">
        <v>38.200000000000003</v>
      </c>
      <c r="M29" s="93">
        <v>0.83333333333333304</v>
      </c>
      <c r="N29" s="92">
        <v>37</v>
      </c>
      <c r="O29" s="91">
        <v>37.666666666666664</v>
      </c>
      <c r="P29" s="92">
        <v>16.642857142857142</v>
      </c>
      <c r="Q29" s="91">
        <v>13.333333333333334</v>
      </c>
      <c r="R29" s="92">
        <v>6.4090909090909092</v>
      </c>
      <c r="S29" s="91">
        <v>5.25</v>
      </c>
      <c r="T29" s="92">
        <v>7.1428571428571432</v>
      </c>
      <c r="U29" s="91">
        <v>1.5</v>
      </c>
      <c r="V29" s="92">
        <v>33.954545454545453</v>
      </c>
      <c r="W29" s="91">
        <v>28.125</v>
      </c>
      <c r="X29" s="92">
        <v>30.173913043478262</v>
      </c>
      <c r="Y29" s="91">
        <v>22.875</v>
      </c>
      <c r="Z29" s="92">
        <v>33.571428571428569</v>
      </c>
      <c r="AA29" s="91">
        <v>29.7</v>
      </c>
      <c r="AB29" s="92">
        <v>39.5</v>
      </c>
      <c r="AC29" s="91">
        <v>34.625</v>
      </c>
    </row>
    <row r="30" spans="2:29" x14ac:dyDescent="0.25">
      <c r="B30" s="93">
        <v>0.875</v>
      </c>
      <c r="C30" s="94">
        <v>30.181818181818183</v>
      </c>
      <c r="D30" s="94">
        <v>11.5</v>
      </c>
      <c r="E30" s="91">
        <v>18.129032258064516</v>
      </c>
      <c r="F30" s="91">
        <v>6.9</v>
      </c>
      <c r="G30" s="91">
        <v>9.0967741935483879</v>
      </c>
      <c r="H30" s="91">
        <v>27.766666666666666</v>
      </c>
      <c r="I30" s="91">
        <v>24.258064516129032</v>
      </c>
      <c r="J30" s="91">
        <v>26.032258064516128</v>
      </c>
      <c r="K30" s="91">
        <v>26.066666666666666</v>
      </c>
      <c r="M30" s="93">
        <v>0.875</v>
      </c>
      <c r="N30" s="92">
        <v>29.75</v>
      </c>
      <c r="O30" s="91">
        <v>31.333333333333332</v>
      </c>
      <c r="P30" s="92">
        <v>11.428571428571429</v>
      </c>
      <c r="Q30" s="91">
        <v>11.666666666666666</v>
      </c>
      <c r="R30" s="92">
        <v>6.7272727272727275</v>
      </c>
      <c r="S30" s="91">
        <v>7.375</v>
      </c>
      <c r="T30" s="92">
        <v>10.380952380952381</v>
      </c>
      <c r="U30" s="91">
        <v>6.4</v>
      </c>
      <c r="V30" s="92">
        <v>27.545454545454547</v>
      </c>
      <c r="W30" s="91">
        <v>28.375</v>
      </c>
      <c r="X30" s="92">
        <v>24.130434782608695</v>
      </c>
      <c r="Y30" s="91">
        <v>24.625</v>
      </c>
      <c r="Z30" s="92">
        <v>24.714285714285715</v>
      </c>
      <c r="AA30" s="91">
        <v>28.8</v>
      </c>
      <c r="AB30" s="92">
        <v>24.5</v>
      </c>
      <c r="AC30" s="91">
        <v>30.375</v>
      </c>
    </row>
    <row r="31" spans="2:29" x14ac:dyDescent="0.25">
      <c r="B31" s="93">
        <v>0.91666666666666696</v>
      </c>
      <c r="C31" s="94">
        <v>23.363636363636363</v>
      </c>
      <c r="D31" s="94">
        <v>9.9</v>
      </c>
      <c r="E31" s="91">
        <v>14.67741935483871</v>
      </c>
      <c r="F31" s="91">
        <v>6.2</v>
      </c>
      <c r="G31" s="91">
        <v>9.67741935483871</v>
      </c>
      <c r="H31" s="91">
        <v>24.666666666666668</v>
      </c>
      <c r="I31" s="91">
        <v>22.451612903225808</v>
      </c>
      <c r="J31" s="91">
        <v>21.451612903225808</v>
      </c>
      <c r="K31" s="91">
        <v>20.233333333333334</v>
      </c>
      <c r="M31" s="93">
        <v>0.91666666666666696</v>
      </c>
      <c r="N31" s="92">
        <v>20.375</v>
      </c>
      <c r="O31" s="91">
        <v>31.333333333333332</v>
      </c>
      <c r="P31" s="92">
        <v>9.5</v>
      </c>
      <c r="Q31" s="91">
        <v>10.833333333333334</v>
      </c>
      <c r="R31" s="92">
        <v>5.8636363636363633</v>
      </c>
      <c r="S31" s="91">
        <v>7.125</v>
      </c>
      <c r="T31" s="92">
        <v>11.19047619047619</v>
      </c>
      <c r="U31" s="91">
        <v>6.5</v>
      </c>
      <c r="V31" s="92">
        <v>21.5</v>
      </c>
      <c r="W31" s="91">
        <v>33.375</v>
      </c>
      <c r="X31" s="92">
        <v>21.304347826086957</v>
      </c>
      <c r="Y31" s="91">
        <v>25.75</v>
      </c>
      <c r="Z31" s="92">
        <v>18.80952380952381</v>
      </c>
      <c r="AA31" s="91">
        <v>27</v>
      </c>
      <c r="AB31" s="92">
        <v>17.90909090909091</v>
      </c>
      <c r="AC31" s="91">
        <v>26.625</v>
      </c>
    </row>
    <row r="32" spans="2:29" x14ac:dyDescent="0.25">
      <c r="B32" s="93">
        <v>0.95833333333333304</v>
      </c>
      <c r="C32" s="94">
        <v>15.545454545454545</v>
      </c>
      <c r="D32" s="94">
        <v>9.1</v>
      </c>
      <c r="E32" s="91">
        <v>11.387096774193548</v>
      </c>
      <c r="F32" s="91">
        <v>6.2666666666666666</v>
      </c>
      <c r="G32" s="91">
        <v>8.5483870967741939</v>
      </c>
      <c r="H32" s="91">
        <v>23.8</v>
      </c>
      <c r="I32" s="91">
        <v>19.258064516129032</v>
      </c>
      <c r="J32" s="91">
        <v>18.35483870967742</v>
      </c>
      <c r="K32" s="91">
        <v>14.866666666666667</v>
      </c>
      <c r="M32" s="93">
        <v>0.95833333333333304</v>
      </c>
      <c r="N32" s="92">
        <v>12.25</v>
      </c>
      <c r="O32" s="91">
        <v>24.333333333333332</v>
      </c>
      <c r="P32" s="92">
        <v>8.5</v>
      </c>
      <c r="Q32" s="91">
        <v>10.5</v>
      </c>
      <c r="R32" s="92">
        <v>5.7727272727272725</v>
      </c>
      <c r="S32" s="91">
        <v>7.625</v>
      </c>
      <c r="T32" s="92">
        <v>9.4761904761904763</v>
      </c>
      <c r="U32" s="91">
        <v>6.6</v>
      </c>
      <c r="V32" s="92">
        <v>19.818181818181817</v>
      </c>
      <c r="W32" s="91">
        <v>34.75</v>
      </c>
      <c r="X32" s="92">
        <v>17.391304347826086</v>
      </c>
      <c r="Y32" s="91">
        <v>24.625</v>
      </c>
      <c r="Z32" s="92">
        <v>15.333333333333334</v>
      </c>
      <c r="AA32" s="91">
        <v>24.7</v>
      </c>
      <c r="AB32" s="92">
        <v>12.863636363636363</v>
      </c>
      <c r="AC32" s="91">
        <v>20.375</v>
      </c>
    </row>
    <row r="33" spans="2:29" ht="15.75" x14ac:dyDescent="0.25">
      <c r="B33" s="64" t="s">
        <v>133</v>
      </c>
      <c r="C33" s="90">
        <v>30.935606060606062</v>
      </c>
      <c r="D33" s="90">
        <v>16.010416666666668</v>
      </c>
      <c r="E33" s="60">
        <v>21.306451612903224</v>
      </c>
      <c r="F33" s="60">
        <v>9.6740947075208918</v>
      </c>
      <c r="G33" s="60">
        <v>12.744623655913978</v>
      </c>
      <c r="H33" s="60">
        <v>30</v>
      </c>
      <c r="I33" s="60">
        <v>24.475806451612904</v>
      </c>
      <c r="J33" s="60">
        <v>24.073924731182796</v>
      </c>
      <c r="K33" s="60">
        <v>27.904166666666665</v>
      </c>
      <c r="M33" s="64" t="s">
        <v>133</v>
      </c>
      <c r="N33" s="89">
        <v>33.223958333333336</v>
      </c>
      <c r="O33" s="60">
        <v>24.833333333333332</v>
      </c>
      <c r="P33" s="89">
        <v>17.81845238095238</v>
      </c>
      <c r="Q33" s="60">
        <v>11.791666666666666</v>
      </c>
      <c r="R33" s="89">
        <v>10.653992395437262</v>
      </c>
      <c r="S33" s="60">
        <v>6.989583333333333</v>
      </c>
      <c r="T33" s="89">
        <v>16.077380952380953</v>
      </c>
      <c r="U33" s="60">
        <v>5.7458333333333336</v>
      </c>
      <c r="V33" s="89">
        <v>33</v>
      </c>
      <c r="W33" s="60">
        <v>23</v>
      </c>
      <c r="X33" s="89">
        <v>26.672101449275363</v>
      </c>
      <c r="Y33" s="60">
        <v>18.161458333333332</v>
      </c>
      <c r="Z33" s="89">
        <v>26.825396825396826</v>
      </c>
      <c r="AA33" s="60">
        <v>18.295833333333334</v>
      </c>
      <c r="AB33" s="89">
        <v>29.84090909090909</v>
      </c>
      <c r="AC33" s="60">
        <v>22.578125</v>
      </c>
    </row>
  </sheetData>
  <mergeCells count="18">
    <mergeCell ref="J7:J8"/>
    <mergeCell ref="K7:K8"/>
    <mergeCell ref="Z6:AA7"/>
    <mergeCell ref="AB6:AC7"/>
    <mergeCell ref="X6:Y7"/>
    <mergeCell ref="B7:B8"/>
    <mergeCell ref="C7:E7"/>
    <mergeCell ref="F7:F8"/>
    <mergeCell ref="N7:O7"/>
    <mergeCell ref="P7:Q7"/>
    <mergeCell ref="G7:G8"/>
    <mergeCell ref="H7:H8"/>
    <mergeCell ref="I7:I8"/>
    <mergeCell ref="V6:W7"/>
    <mergeCell ref="T6:U7"/>
    <mergeCell ref="M6:M8"/>
    <mergeCell ref="N6:Q6"/>
    <mergeCell ref="R6:S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2" width="6.5703125" style="56" customWidth="1"/>
    <col min="3" max="3" width="12.28515625" style="56" bestFit="1" customWidth="1"/>
    <col min="4" max="4" width="9.85546875" style="56" customWidth="1"/>
    <col min="5" max="28" width="7.7109375" style="56" customWidth="1"/>
    <col min="29" max="29" width="9.7109375" style="56" customWidth="1"/>
    <col min="30" max="16384" width="8.85546875" style="56"/>
  </cols>
  <sheetData>
    <row r="1" spans="1:29" s="80" customFormat="1" x14ac:dyDescent="0.25">
      <c r="A1" s="82" t="s">
        <v>170</v>
      </c>
    </row>
    <row r="2" spans="1:29" s="80" customFormat="1" ht="14.25" x14ac:dyDescent="0.2">
      <c r="A2" s="81"/>
    </row>
    <row r="3" spans="1:29" s="80" customFormat="1" ht="14.25" x14ac:dyDescent="0.2"/>
    <row r="4" spans="1:29" s="80" customFormat="1" ht="14.25" x14ac:dyDescent="0.2"/>
    <row r="5" spans="1:29" s="80" customFormat="1" ht="14.25" x14ac:dyDescent="0.2"/>
    <row r="6" spans="1:29" ht="24" customHeight="1" x14ac:dyDescent="0.25">
      <c r="B6" s="78"/>
      <c r="C6" s="78" t="s">
        <v>169</v>
      </c>
      <c r="D6" s="78" t="s">
        <v>4</v>
      </c>
      <c r="E6" s="102">
        <v>0</v>
      </c>
      <c r="F6" s="102">
        <v>4.1666666666666664E-2</v>
      </c>
      <c r="G6" s="102">
        <v>8.3333333333333301E-2</v>
      </c>
      <c r="H6" s="102">
        <v>0.125</v>
      </c>
      <c r="I6" s="102">
        <v>0.16666666666666699</v>
      </c>
      <c r="J6" s="102">
        <v>0.20833333333333301</v>
      </c>
      <c r="K6" s="102">
        <v>0.25</v>
      </c>
      <c r="L6" s="102">
        <v>0.29166666666666702</v>
      </c>
      <c r="M6" s="102">
        <v>0.33333333333333298</v>
      </c>
      <c r="N6" s="102">
        <v>0.375</v>
      </c>
      <c r="O6" s="102">
        <v>0.41666666666666702</v>
      </c>
      <c r="P6" s="102">
        <v>0.45833333333333298</v>
      </c>
      <c r="Q6" s="102">
        <v>0.5</v>
      </c>
      <c r="R6" s="102">
        <v>0.54166666666666696</v>
      </c>
      <c r="S6" s="102">
        <v>0.58333333333333304</v>
      </c>
      <c r="T6" s="102">
        <v>0.625</v>
      </c>
      <c r="U6" s="102">
        <v>0.66666666666666696</v>
      </c>
      <c r="V6" s="102">
        <v>0.70833333333333304</v>
      </c>
      <c r="W6" s="102">
        <v>0.75</v>
      </c>
      <c r="X6" s="102">
        <v>0.79166666666666696</v>
      </c>
      <c r="Y6" s="102">
        <v>0.83333333333333304</v>
      </c>
      <c r="Z6" s="102">
        <v>0.875</v>
      </c>
      <c r="AA6" s="102">
        <v>0.91666666666666696</v>
      </c>
      <c r="AB6" s="102">
        <v>0.95833333333333304</v>
      </c>
      <c r="AC6" s="78" t="s">
        <v>133</v>
      </c>
    </row>
    <row r="7" spans="1:29" x14ac:dyDescent="0.25">
      <c r="B7" s="312" t="s">
        <v>26</v>
      </c>
      <c r="C7" s="197" t="s">
        <v>168</v>
      </c>
      <c r="D7" s="101" t="s">
        <v>5</v>
      </c>
      <c r="E7" s="100">
        <v>17</v>
      </c>
      <c r="F7" s="100">
        <v>8</v>
      </c>
      <c r="G7" s="100">
        <v>4</v>
      </c>
      <c r="H7" s="100">
        <v>3</v>
      </c>
      <c r="I7" s="100">
        <v>3</v>
      </c>
      <c r="J7" s="100">
        <v>5</v>
      </c>
      <c r="K7" s="100">
        <v>8</v>
      </c>
      <c r="L7" s="100">
        <v>8</v>
      </c>
      <c r="M7" s="100">
        <v>6</v>
      </c>
      <c r="N7" s="100">
        <v>7</v>
      </c>
      <c r="O7" s="100">
        <v>9</v>
      </c>
      <c r="P7" s="100">
        <v>13</v>
      </c>
      <c r="Q7" s="100">
        <v>21</v>
      </c>
      <c r="R7" s="100">
        <v>32</v>
      </c>
      <c r="S7" s="100">
        <v>40</v>
      </c>
      <c r="T7" s="100">
        <v>46</v>
      </c>
      <c r="U7" s="100">
        <v>44</v>
      </c>
      <c r="V7" s="100">
        <v>43</v>
      </c>
      <c r="W7" s="100">
        <v>44</v>
      </c>
      <c r="X7" s="100">
        <v>41</v>
      </c>
      <c r="Y7" s="100">
        <v>36</v>
      </c>
      <c r="Z7" s="100">
        <v>33</v>
      </c>
      <c r="AA7" s="100">
        <v>36</v>
      </c>
      <c r="AB7" s="100">
        <v>24</v>
      </c>
      <c r="AC7" s="100">
        <v>22.125</v>
      </c>
    </row>
    <row r="8" spans="1:29" x14ac:dyDescent="0.25">
      <c r="B8" s="313"/>
      <c r="C8" s="198" t="s">
        <v>167</v>
      </c>
      <c r="D8" s="95" t="s">
        <v>6</v>
      </c>
      <c r="E8" s="97">
        <v>10</v>
      </c>
      <c r="F8" s="97">
        <v>4</v>
      </c>
      <c r="G8" s="97">
        <v>4</v>
      </c>
      <c r="H8" s="97">
        <v>6</v>
      </c>
      <c r="I8" s="97">
        <v>5</v>
      </c>
      <c r="J8" s="97">
        <v>6</v>
      </c>
      <c r="K8" s="97">
        <v>15</v>
      </c>
      <c r="L8" s="97">
        <v>46</v>
      </c>
      <c r="M8" s="97">
        <v>60</v>
      </c>
      <c r="N8" s="97">
        <v>50</v>
      </c>
      <c r="O8" s="97">
        <v>39</v>
      </c>
      <c r="P8" s="97">
        <v>36</v>
      </c>
      <c r="Q8" s="97">
        <v>37</v>
      </c>
      <c r="R8" s="97">
        <v>34</v>
      </c>
      <c r="S8" s="97">
        <v>34</v>
      </c>
      <c r="T8" s="97">
        <v>38</v>
      </c>
      <c r="U8" s="97">
        <v>46</v>
      </c>
      <c r="V8" s="97">
        <v>54</v>
      </c>
      <c r="W8" s="97">
        <v>62</v>
      </c>
      <c r="X8" s="97">
        <v>55</v>
      </c>
      <c r="Y8" s="97">
        <v>36</v>
      </c>
      <c r="Z8" s="97">
        <v>22</v>
      </c>
      <c r="AA8" s="97">
        <v>15</v>
      </c>
      <c r="AB8" s="97">
        <v>10</v>
      </c>
      <c r="AC8" s="97">
        <v>30.166666666666668</v>
      </c>
    </row>
    <row r="9" spans="1:29" x14ac:dyDescent="0.25">
      <c r="B9" s="313"/>
      <c r="C9" s="198" t="s">
        <v>166</v>
      </c>
      <c r="D9" s="95" t="s">
        <v>7</v>
      </c>
      <c r="E9" s="97">
        <v>8</v>
      </c>
      <c r="F9" s="97">
        <v>5</v>
      </c>
      <c r="G9" s="97">
        <v>6</v>
      </c>
      <c r="H9" s="97">
        <v>8</v>
      </c>
      <c r="I9" s="97">
        <v>6</v>
      </c>
      <c r="J9" s="97">
        <v>8</v>
      </c>
      <c r="K9" s="97">
        <v>15</v>
      </c>
      <c r="L9" s="97">
        <v>44</v>
      </c>
      <c r="M9" s="97">
        <v>57</v>
      </c>
      <c r="N9" s="97">
        <v>51</v>
      </c>
      <c r="O9" s="97">
        <v>48</v>
      </c>
      <c r="P9" s="97">
        <v>45</v>
      </c>
      <c r="Q9" s="97">
        <v>43</v>
      </c>
      <c r="R9" s="97">
        <v>40</v>
      </c>
      <c r="S9" s="97">
        <v>41</v>
      </c>
      <c r="T9" s="97">
        <v>45</v>
      </c>
      <c r="U9" s="97">
        <v>50</v>
      </c>
      <c r="V9" s="97">
        <v>59</v>
      </c>
      <c r="W9" s="97">
        <v>67</v>
      </c>
      <c r="X9" s="97">
        <v>58</v>
      </c>
      <c r="Y9" s="97">
        <v>38</v>
      </c>
      <c r="Z9" s="97">
        <v>74</v>
      </c>
      <c r="AA9" s="97">
        <v>39</v>
      </c>
      <c r="AB9" s="97">
        <v>9</v>
      </c>
      <c r="AC9" s="97">
        <v>36</v>
      </c>
    </row>
    <row r="10" spans="1:29" x14ac:dyDescent="0.25">
      <c r="B10" s="313"/>
      <c r="C10" s="198" t="s">
        <v>165</v>
      </c>
      <c r="D10" s="95" t="s">
        <v>8</v>
      </c>
      <c r="E10" s="97">
        <v>6</v>
      </c>
      <c r="F10" s="97">
        <v>5</v>
      </c>
      <c r="G10" s="97">
        <v>7</v>
      </c>
      <c r="H10" s="97">
        <v>7</v>
      </c>
      <c r="I10" s="97">
        <v>5</v>
      </c>
      <c r="J10" s="97">
        <v>5</v>
      </c>
      <c r="K10" s="97">
        <v>11</v>
      </c>
      <c r="L10" s="97">
        <v>38</v>
      </c>
      <c r="M10" s="97">
        <v>51</v>
      </c>
      <c r="N10" s="97">
        <v>46</v>
      </c>
      <c r="O10" s="97">
        <v>42</v>
      </c>
      <c r="P10" s="97">
        <v>40</v>
      </c>
      <c r="Q10" s="97">
        <v>39</v>
      </c>
      <c r="R10" s="97">
        <v>37</v>
      </c>
      <c r="S10" s="97">
        <v>39</v>
      </c>
      <c r="T10" s="97">
        <v>43</v>
      </c>
      <c r="U10" s="97">
        <v>48</v>
      </c>
      <c r="V10" s="97">
        <v>55</v>
      </c>
      <c r="W10" s="97">
        <v>60</v>
      </c>
      <c r="X10" s="97">
        <v>50</v>
      </c>
      <c r="Y10" s="97">
        <v>33</v>
      </c>
      <c r="Z10" s="97">
        <v>20</v>
      </c>
      <c r="AA10" s="97">
        <v>16</v>
      </c>
      <c r="AB10" s="97">
        <v>11</v>
      </c>
      <c r="AC10" s="97">
        <v>29.75</v>
      </c>
    </row>
    <row r="11" spans="1:29" x14ac:dyDescent="0.25">
      <c r="B11" s="313"/>
      <c r="C11" s="198" t="s">
        <v>164</v>
      </c>
      <c r="D11" s="95" t="s">
        <v>9</v>
      </c>
      <c r="E11" s="97">
        <v>8</v>
      </c>
      <c r="F11" s="97">
        <v>4</v>
      </c>
      <c r="G11" s="97">
        <v>6</v>
      </c>
      <c r="H11" s="97">
        <v>6</v>
      </c>
      <c r="I11" s="97">
        <v>6</v>
      </c>
      <c r="J11" s="97">
        <v>7</v>
      </c>
      <c r="K11" s="97">
        <v>14</v>
      </c>
      <c r="L11" s="97">
        <v>41</v>
      </c>
      <c r="M11" s="97">
        <v>56</v>
      </c>
      <c r="N11" s="97">
        <v>48</v>
      </c>
      <c r="O11" s="97">
        <v>41</v>
      </c>
      <c r="P11" s="97">
        <v>40</v>
      </c>
      <c r="Q11" s="97">
        <v>45</v>
      </c>
      <c r="R11" s="97">
        <v>48</v>
      </c>
      <c r="S11" s="97">
        <v>45</v>
      </c>
      <c r="T11" s="97">
        <v>47</v>
      </c>
      <c r="U11" s="97">
        <v>55</v>
      </c>
      <c r="V11" s="97">
        <v>69</v>
      </c>
      <c r="W11" s="97">
        <v>74</v>
      </c>
      <c r="X11" s="97">
        <v>60</v>
      </c>
      <c r="Y11" s="97">
        <v>38</v>
      </c>
      <c r="Z11" s="97">
        <v>26</v>
      </c>
      <c r="AA11" s="97">
        <v>20</v>
      </c>
      <c r="AB11" s="97">
        <v>16</v>
      </c>
      <c r="AC11" s="97">
        <v>34.166666666666664</v>
      </c>
    </row>
    <row r="12" spans="1:29" x14ac:dyDescent="0.25">
      <c r="B12" s="313"/>
      <c r="C12" s="198" t="s">
        <v>163</v>
      </c>
      <c r="D12" s="95" t="s">
        <v>10</v>
      </c>
      <c r="E12" s="97">
        <v>9</v>
      </c>
      <c r="F12" s="97">
        <v>7</v>
      </c>
      <c r="G12" s="97">
        <v>7</v>
      </c>
      <c r="H12" s="97">
        <v>9</v>
      </c>
      <c r="I12" s="97">
        <v>13</v>
      </c>
      <c r="J12" s="97">
        <v>15</v>
      </c>
      <c r="K12" s="97">
        <v>22</v>
      </c>
      <c r="L12" s="97">
        <v>51</v>
      </c>
      <c r="M12" s="97">
        <v>65</v>
      </c>
      <c r="N12" s="97">
        <v>57</v>
      </c>
      <c r="O12" s="97">
        <v>50</v>
      </c>
      <c r="P12" s="97">
        <v>44</v>
      </c>
      <c r="Q12" s="97">
        <v>41</v>
      </c>
      <c r="R12" s="97">
        <v>33</v>
      </c>
      <c r="S12" s="97">
        <v>29</v>
      </c>
      <c r="T12" s="97">
        <v>45</v>
      </c>
      <c r="U12" s="97">
        <v>54</v>
      </c>
      <c r="V12" s="97">
        <v>61</v>
      </c>
      <c r="W12" s="97">
        <v>66</v>
      </c>
      <c r="X12" s="97">
        <v>61</v>
      </c>
      <c r="Y12" s="97">
        <v>44</v>
      </c>
      <c r="Z12" s="97">
        <v>29</v>
      </c>
      <c r="AA12" s="97">
        <v>24</v>
      </c>
      <c r="AB12" s="97">
        <v>18</v>
      </c>
      <c r="AC12" s="97">
        <v>35.583333333333336</v>
      </c>
    </row>
    <row r="13" spans="1:29" x14ac:dyDescent="0.25">
      <c r="B13" s="313"/>
      <c r="C13" s="198" t="s">
        <v>162</v>
      </c>
      <c r="D13" s="95" t="s">
        <v>11</v>
      </c>
      <c r="E13" s="97">
        <v>12</v>
      </c>
      <c r="F13" s="97">
        <v>7</v>
      </c>
      <c r="G13" s="97">
        <v>7</v>
      </c>
      <c r="H13" s="97">
        <v>6</v>
      </c>
      <c r="I13" s="97">
        <v>6</v>
      </c>
      <c r="J13" s="97">
        <v>8</v>
      </c>
      <c r="K13" s="97">
        <v>10</v>
      </c>
      <c r="L13" s="97">
        <v>12</v>
      </c>
      <c r="M13" s="97">
        <v>18</v>
      </c>
      <c r="N13" s="97">
        <v>27</v>
      </c>
      <c r="O13" s="97">
        <v>31</v>
      </c>
      <c r="P13" s="97">
        <v>36</v>
      </c>
      <c r="Q13" s="97">
        <v>43</v>
      </c>
      <c r="R13" s="97">
        <v>53</v>
      </c>
      <c r="S13" s="97">
        <v>57</v>
      </c>
      <c r="T13" s="97">
        <v>58</v>
      </c>
      <c r="U13" s="97">
        <v>54</v>
      </c>
      <c r="V13" s="97">
        <v>51</v>
      </c>
      <c r="W13" s="97">
        <v>53</v>
      </c>
      <c r="X13" s="97">
        <v>52</v>
      </c>
      <c r="Y13" s="97">
        <v>42</v>
      </c>
      <c r="Z13" s="97">
        <v>29</v>
      </c>
      <c r="AA13" s="97">
        <v>27</v>
      </c>
      <c r="AB13" s="97">
        <v>26</v>
      </c>
      <c r="AC13" s="97">
        <v>30.208333333333332</v>
      </c>
    </row>
    <row r="14" spans="1:29" x14ac:dyDescent="0.25">
      <c r="B14" s="313"/>
      <c r="C14" s="198" t="s">
        <v>161</v>
      </c>
      <c r="D14" s="95" t="s">
        <v>5</v>
      </c>
      <c r="E14" s="97">
        <v>20</v>
      </c>
      <c r="F14" s="97">
        <v>10</v>
      </c>
      <c r="G14" s="97">
        <v>5</v>
      </c>
      <c r="H14" s="97">
        <v>3</v>
      </c>
      <c r="I14" s="97">
        <v>3</v>
      </c>
      <c r="J14" s="97">
        <v>6</v>
      </c>
      <c r="K14" s="97">
        <v>7</v>
      </c>
      <c r="L14" s="97">
        <v>6</v>
      </c>
      <c r="M14" s="97">
        <v>4</v>
      </c>
      <c r="N14" s="97">
        <v>7</v>
      </c>
      <c r="O14" s="97">
        <v>12</v>
      </c>
      <c r="P14" s="97">
        <v>16</v>
      </c>
      <c r="Q14" s="97">
        <v>25</v>
      </c>
      <c r="R14" s="97">
        <v>35</v>
      </c>
      <c r="S14" s="97">
        <v>43</v>
      </c>
      <c r="T14" s="97">
        <v>47</v>
      </c>
      <c r="U14" s="97">
        <v>45</v>
      </c>
      <c r="V14" s="97">
        <v>40</v>
      </c>
      <c r="W14" s="97">
        <v>39</v>
      </c>
      <c r="X14" s="97">
        <v>38</v>
      </c>
      <c r="Y14" s="97">
        <v>35</v>
      </c>
      <c r="Z14" s="97">
        <v>32</v>
      </c>
      <c r="AA14" s="97">
        <v>31</v>
      </c>
      <c r="AB14" s="97">
        <v>23</v>
      </c>
      <c r="AC14" s="97">
        <v>22.166666666666668</v>
      </c>
    </row>
    <row r="15" spans="1:29" x14ac:dyDescent="0.25">
      <c r="B15" s="313"/>
      <c r="C15" s="198" t="s">
        <v>160</v>
      </c>
      <c r="D15" s="95" t="s">
        <v>6</v>
      </c>
      <c r="E15" s="97">
        <v>12</v>
      </c>
      <c r="F15" s="97">
        <v>5</v>
      </c>
      <c r="G15" s="97">
        <v>5</v>
      </c>
      <c r="H15" s="97">
        <v>7</v>
      </c>
      <c r="I15" s="97">
        <v>6</v>
      </c>
      <c r="J15" s="97">
        <v>6</v>
      </c>
      <c r="K15" s="97">
        <v>14</v>
      </c>
      <c r="L15" s="97">
        <v>41</v>
      </c>
      <c r="M15" s="97">
        <v>57</v>
      </c>
      <c r="N15" s="97">
        <v>48</v>
      </c>
      <c r="O15" s="97">
        <v>42</v>
      </c>
      <c r="P15" s="97">
        <v>35</v>
      </c>
      <c r="Q15" s="97">
        <v>35</v>
      </c>
      <c r="R15" s="97">
        <v>33</v>
      </c>
      <c r="S15" s="97">
        <v>34</v>
      </c>
      <c r="T15" s="97">
        <v>39</v>
      </c>
      <c r="U15" s="97">
        <v>45</v>
      </c>
      <c r="V15" s="97">
        <v>54</v>
      </c>
      <c r="W15" s="97">
        <v>60</v>
      </c>
      <c r="X15" s="97">
        <v>50</v>
      </c>
      <c r="Y15" s="97">
        <v>31</v>
      </c>
      <c r="Z15" s="97">
        <v>19</v>
      </c>
      <c r="AA15" s="97">
        <v>14</v>
      </c>
      <c r="AB15" s="97">
        <v>10</v>
      </c>
      <c r="AC15" s="97">
        <v>29.25</v>
      </c>
    </row>
    <row r="16" spans="1:29" x14ac:dyDescent="0.25">
      <c r="B16" s="313"/>
      <c r="C16" s="198" t="s">
        <v>159</v>
      </c>
      <c r="D16" s="95" t="s">
        <v>7</v>
      </c>
      <c r="E16" s="97">
        <v>8</v>
      </c>
      <c r="F16" s="97">
        <v>6</v>
      </c>
      <c r="G16" s="97">
        <v>8</v>
      </c>
      <c r="H16" s="97">
        <v>9</v>
      </c>
      <c r="I16" s="97">
        <v>12</v>
      </c>
      <c r="J16" s="97">
        <v>16</v>
      </c>
      <c r="K16" s="97">
        <v>20</v>
      </c>
      <c r="L16" s="97">
        <v>49</v>
      </c>
      <c r="M16" s="97">
        <v>69</v>
      </c>
      <c r="N16" s="97">
        <v>62</v>
      </c>
      <c r="O16" s="97">
        <v>52</v>
      </c>
      <c r="P16" s="97">
        <v>47</v>
      </c>
      <c r="Q16" s="97">
        <v>48</v>
      </c>
      <c r="R16" s="97">
        <v>48</v>
      </c>
      <c r="S16" s="97">
        <v>52</v>
      </c>
      <c r="T16" s="97">
        <v>55</v>
      </c>
      <c r="U16" s="97">
        <v>60</v>
      </c>
      <c r="V16" s="97">
        <v>66</v>
      </c>
      <c r="W16" s="97">
        <v>72</v>
      </c>
      <c r="X16" s="97">
        <v>64</v>
      </c>
      <c r="Y16" s="97">
        <v>41</v>
      </c>
      <c r="Z16" s="97">
        <v>27</v>
      </c>
      <c r="AA16" s="97">
        <v>19</v>
      </c>
      <c r="AB16" s="97">
        <v>13</v>
      </c>
      <c r="AC16" s="97">
        <v>38.458333333333336</v>
      </c>
    </row>
    <row r="17" spans="2:29" x14ac:dyDescent="0.25">
      <c r="B17" s="314"/>
      <c r="C17" s="199" t="s">
        <v>158</v>
      </c>
      <c r="D17" s="99" t="s">
        <v>8</v>
      </c>
      <c r="E17" s="98">
        <v>9</v>
      </c>
      <c r="F17" s="98">
        <v>8</v>
      </c>
      <c r="G17" s="98">
        <v>8</v>
      </c>
      <c r="H17" s="98">
        <v>8</v>
      </c>
      <c r="I17" s="98">
        <v>8</v>
      </c>
      <c r="J17" s="98">
        <v>9</v>
      </c>
      <c r="K17" s="98">
        <v>16</v>
      </c>
      <c r="L17" s="98">
        <v>44</v>
      </c>
      <c r="M17" s="98">
        <v>57</v>
      </c>
      <c r="N17" s="98">
        <v>50</v>
      </c>
      <c r="O17" s="98">
        <v>44</v>
      </c>
      <c r="P17" s="98">
        <v>40</v>
      </c>
      <c r="Q17" s="98">
        <v>40</v>
      </c>
      <c r="R17" s="98">
        <v>41</v>
      </c>
      <c r="S17" s="98">
        <v>40</v>
      </c>
      <c r="T17" s="98">
        <v>44</v>
      </c>
      <c r="U17" s="98">
        <v>50</v>
      </c>
      <c r="V17" s="98">
        <v>57</v>
      </c>
      <c r="W17" s="98">
        <v>65</v>
      </c>
      <c r="X17" s="98">
        <v>57</v>
      </c>
      <c r="Y17" s="98">
        <v>35</v>
      </c>
      <c r="Z17" s="98">
        <v>21</v>
      </c>
      <c r="AA17" s="98">
        <v>16</v>
      </c>
      <c r="AB17" s="98">
        <v>11</v>
      </c>
      <c r="AC17" s="98">
        <v>32.416666666666664</v>
      </c>
    </row>
    <row r="18" spans="2:29" ht="14.45" customHeight="1" x14ac:dyDescent="0.25">
      <c r="B18" s="312" t="s">
        <v>25</v>
      </c>
      <c r="C18" s="198" t="s">
        <v>157</v>
      </c>
      <c r="D18" s="95" t="s">
        <v>9</v>
      </c>
      <c r="E18" s="97">
        <v>8</v>
      </c>
      <c r="F18" s="97">
        <v>6</v>
      </c>
      <c r="G18" s="97">
        <v>7</v>
      </c>
      <c r="H18" s="97">
        <v>8</v>
      </c>
      <c r="I18" s="97">
        <v>6</v>
      </c>
      <c r="J18" s="97">
        <v>7</v>
      </c>
      <c r="K18" s="97">
        <v>15</v>
      </c>
      <c r="L18" s="97">
        <v>41</v>
      </c>
      <c r="M18" s="97">
        <v>57</v>
      </c>
      <c r="N18" s="97">
        <v>51</v>
      </c>
      <c r="O18" s="97">
        <v>43</v>
      </c>
      <c r="P18" s="97">
        <v>38</v>
      </c>
      <c r="Q18" s="97">
        <v>37</v>
      </c>
      <c r="R18" s="97">
        <v>35</v>
      </c>
      <c r="S18" s="97">
        <v>38</v>
      </c>
      <c r="T18" s="97">
        <v>44</v>
      </c>
      <c r="U18" s="97">
        <v>50</v>
      </c>
      <c r="V18" s="97">
        <v>60</v>
      </c>
      <c r="W18" s="97">
        <v>70</v>
      </c>
      <c r="X18" s="97">
        <v>61</v>
      </c>
      <c r="Y18" s="97">
        <v>41</v>
      </c>
      <c r="Z18" s="97">
        <v>26</v>
      </c>
      <c r="AA18" s="97">
        <v>18</v>
      </c>
      <c r="AB18" s="97">
        <v>13</v>
      </c>
      <c r="AC18" s="97">
        <v>32.5</v>
      </c>
    </row>
    <row r="19" spans="2:29" x14ac:dyDescent="0.25">
      <c r="B19" s="313"/>
      <c r="C19" s="198" t="s">
        <v>156</v>
      </c>
      <c r="D19" s="95" t="s">
        <v>10</v>
      </c>
      <c r="E19" s="97">
        <v>8</v>
      </c>
      <c r="F19" s="97">
        <v>7</v>
      </c>
      <c r="G19" s="97">
        <v>7</v>
      </c>
      <c r="H19" s="97">
        <v>8</v>
      </c>
      <c r="I19" s="97">
        <v>8</v>
      </c>
      <c r="J19" s="97">
        <v>9</v>
      </c>
      <c r="K19" s="97">
        <v>15</v>
      </c>
      <c r="L19" s="97">
        <v>41</v>
      </c>
      <c r="M19" s="97">
        <v>52</v>
      </c>
      <c r="N19" s="97">
        <v>43</v>
      </c>
      <c r="O19" s="97">
        <v>38</v>
      </c>
      <c r="P19" s="97">
        <v>39</v>
      </c>
      <c r="Q19" s="97">
        <v>39</v>
      </c>
      <c r="R19" s="97">
        <v>32</v>
      </c>
      <c r="S19" s="97">
        <v>32</v>
      </c>
      <c r="T19" s="97">
        <v>46</v>
      </c>
      <c r="U19" s="97">
        <v>52</v>
      </c>
      <c r="V19" s="97">
        <v>59</v>
      </c>
      <c r="W19" s="97">
        <v>67</v>
      </c>
      <c r="X19" s="97">
        <v>64</v>
      </c>
      <c r="Y19" s="97">
        <v>46</v>
      </c>
      <c r="Z19" s="97">
        <v>31</v>
      </c>
      <c r="AA19" s="97">
        <v>23</v>
      </c>
      <c r="AB19" s="97">
        <v>16</v>
      </c>
      <c r="AC19" s="97">
        <v>32.583333333333336</v>
      </c>
    </row>
    <row r="20" spans="2:29" x14ac:dyDescent="0.25">
      <c r="B20" s="313"/>
      <c r="C20" s="198" t="s">
        <v>155</v>
      </c>
      <c r="D20" s="95" t="s">
        <v>11</v>
      </c>
      <c r="E20" s="97">
        <v>11</v>
      </c>
      <c r="F20" s="97">
        <v>7</v>
      </c>
      <c r="G20" s="97">
        <v>8</v>
      </c>
      <c r="H20" s="97">
        <v>8</v>
      </c>
      <c r="I20" s="97">
        <v>8</v>
      </c>
      <c r="J20" s="97">
        <v>9</v>
      </c>
      <c r="K20" s="97">
        <v>11</v>
      </c>
      <c r="L20" s="97">
        <v>12</v>
      </c>
      <c r="M20" s="97">
        <v>16</v>
      </c>
      <c r="N20" s="97">
        <v>20</v>
      </c>
      <c r="O20" s="97">
        <v>27</v>
      </c>
      <c r="P20" s="97">
        <v>31</v>
      </c>
      <c r="Q20" s="97">
        <v>37</v>
      </c>
      <c r="R20" s="97">
        <v>46</v>
      </c>
      <c r="S20" s="97">
        <v>48</v>
      </c>
      <c r="T20" s="97">
        <v>47</v>
      </c>
      <c r="U20" s="97">
        <v>43</v>
      </c>
      <c r="V20" s="97">
        <v>39</v>
      </c>
      <c r="W20" s="97">
        <v>39</v>
      </c>
      <c r="X20" s="97">
        <v>34</v>
      </c>
      <c r="Y20" s="97">
        <v>26</v>
      </c>
      <c r="Z20" s="97">
        <v>18</v>
      </c>
      <c r="AA20" s="97">
        <v>17</v>
      </c>
      <c r="AB20" s="97">
        <v>16</v>
      </c>
      <c r="AC20" s="97">
        <v>24.083333333333332</v>
      </c>
    </row>
    <row r="21" spans="2:29" x14ac:dyDescent="0.25">
      <c r="B21" s="313"/>
      <c r="C21" s="198" t="s">
        <v>154</v>
      </c>
      <c r="D21" s="95" t="s">
        <v>5</v>
      </c>
      <c r="E21" s="97">
        <v>12</v>
      </c>
      <c r="F21" s="97">
        <v>5</v>
      </c>
      <c r="G21" s="97">
        <v>2</v>
      </c>
      <c r="H21" s="97">
        <v>2</v>
      </c>
      <c r="I21" s="97">
        <v>4</v>
      </c>
      <c r="J21" s="97">
        <v>6</v>
      </c>
      <c r="K21" s="97">
        <v>8</v>
      </c>
      <c r="L21" s="97">
        <v>7</v>
      </c>
      <c r="M21" s="97">
        <v>5</v>
      </c>
      <c r="N21" s="97">
        <v>6</v>
      </c>
      <c r="O21" s="97">
        <v>8</v>
      </c>
      <c r="P21" s="97">
        <v>12</v>
      </c>
      <c r="Q21" s="97">
        <v>23</v>
      </c>
      <c r="R21" s="97">
        <v>27</v>
      </c>
      <c r="S21" s="97">
        <v>33</v>
      </c>
      <c r="T21" s="97">
        <v>39</v>
      </c>
      <c r="U21" s="97">
        <v>40</v>
      </c>
      <c r="V21" s="97">
        <v>36</v>
      </c>
      <c r="W21" s="97">
        <v>34</v>
      </c>
      <c r="X21" s="97">
        <v>32</v>
      </c>
      <c r="Y21" s="97">
        <v>26</v>
      </c>
      <c r="Z21" s="97">
        <v>24</v>
      </c>
      <c r="AA21" s="97">
        <v>25</v>
      </c>
      <c r="AB21" s="97">
        <v>22</v>
      </c>
      <c r="AC21" s="97">
        <v>18.25</v>
      </c>
    </row>
    <row r="22" spans="2:29" x14ac:dyDescent="0.25">
      <c r="B22" s="313"/>
      <c r="C22" s="198" t="s">
        <v>153</v>
      </c>
      <c r="D22" s="95" t="s">
        <v>6</v>
      </c>
      <c r="E22" s="97">
        <v>15</v>
      </c>
      <c r="F22" s="97">
        <v>10</v>
      </c>
      <c r="G22" s="97">
        <v>11</v>
      </c>
      <c r="H22" s="97">
        <v>11</v>
      </c>
      <c r="I22" s="97">
        <v>9</v>
      </c>
      <c r="J22" s="97">
        <v>9</v>
      </c>
      <c r="K22" s="97">
        <v>15</v>
      </c>
      <c r="L22" s="97">
        <v>41</v>
      </c>
      <c r="M22" s="97">
        <v>45</v>
      </c>
      <c r="N22" s="97">
        <v>30</v>
      </c>
      <c r="O22" s="97">
        <v>28</v>
      </c>
      <c r="P22" s="97">
        <v>26</v>
      </c>
      <c r="Q22" s="97">
        <v>26</v>
      </c>
      <c r="R22" s="97">
        <v>26</v>
      </c>
      <c r="S22" s="97">
        <v>29</v>
      </c>
      <c r="T22" s="97">
        <v>32</v>
      </c>
      <c r="U22" s="97">
        <v>32</v>
      </c>
      <c r="V22" s="97">
        <v>43</v>
      </c>
      <c r="W22" s="97">
        <v>51</v>
      </c>
      <c r="X22" s="97">
        <v>44</v>
      </c>
      <c r="Y22" s="97">
        <v>23</v>
      </c>
      <c r="Z22" s="97">
        <v>12</v>
      </c>
      <c r="AA22" s="97">
        <v>9</v>
      </c>
      <c r="AB22" s="97">
        <v>8</v>
      </c>
      <c r="AC22" s="97">
        <v>24.375</v>
      </c>
    </row>
    <row r="23" spans="2:29" x14ac:dyDescent="0.25">
      <c r="B23" s="313"/>
      <c r="C23" s="198" t="s">
        <v>152</v>
      </c>
      <c r="D23" s="95" t="s">
        <v>7</v>
      </c>
      <c r="E23" s="97">
        <v>7</v>
      </c>
      <c r="F23" s="97">
        <v>6</v>
      </c>
      <c r="G23" s="97">
        <v>7</v>
      </c>
      <c r="H23" s="97">
        <v>6</v>
      </c>
      <c r="I23" s="97">
        <v>9</v>
      </c>
      <c r="J23" s="97">
        <v>10</v>
      </c>
      <c r="K23" s="97">
        <v>13</v>
      </c>
      <c r="L23" s="97">
        <v>32</v>
      </c>
      <c r="M23" s="97">
        <v>34</v>
      </c>
      <c r="N23" s="97">
        <v>25</v>
      </c>
      <c r="O23" s="97">
        <v>26</v>
      </c>
      <c r="P23" s="97">
        <v>25</v>
      </c>
      <c r="Q23" s="97">
        <v>26</v>
      </c>
      <c r="R23" s="97">
        <v>25</v>
      </c>
      <c r="S23" s="97">
        <v>27</v>
      </c>
      <c r="T23" s="97">
        <v>31</v>
      </c>
      <c r="U23" s="97">
        <v>31</v>
      </c>
      <c r="V23" s="97">
        <v>40</v>
      </c>
      <c r="W23" s="97">
        <v>51</v>
      </c>
      <c r="X23" s="97">
        <v>42</v>
      </c>
      <c r="Y23" s="97">
        <v>21</v>
      </c>
      <c r="Z23" s="97">
        <v>11</v>
      </c>
      <c r="AA23" s="97">
        <v>9</v>
      </c>
      <c r="AB23" s="97">
        <v>8</v>
      </c>
      <c r="AC23" s="97">
        <v>21.75</v>
      </c>
    </row>
    <row r="24" spans="2:29" x14ac:dyDescent="0.25">
      <c r="B24" s="313"/>
      <c r="C24" s="198" t="s">
        <v>151</v>
      </c>
      <c r="D24" s="95" t="s">
        <v>8</v>
      </c>
      <c r="E24" s="97">
        <v>6</v>
      </c>
      <c r="F24" s="97">
        <v>6</v>
      </c>
      <c r="G24" s="97">
        <v>7</v>
      </c>
      <c r="H24" s="97">
        <v>8</v>
      </c>
      <c r="I24" s="97">
        <v>8</v>
      </c>
      <c r="J24" s="97">
        <v>11</v>
      </c>
      <c r="K24" s="97">
        <v>13</v>
      </c>
      <c r="L24" s="97">
        <v>27</v>
      </c>
      <c r="M24" s="97">
        <v>28</v>
      </c>
      <c r="N24" s="97">
        <v>22</v>
      </c>
      <c r="O24" s="97">
        <v>22</v>
      </c>
      <c r="P24" s="97">
        <v>22</v>
      </c>
      <c r="Q24" s="97">
        <v>22</v>
      </c>
      <c r="R24" s="97">
        <v>22</v>
      </c>
      <c r="S24" s="97">
        <v>24</v>
      </c>
      <c r="T24" s="97">
        <v>25</v>
      </c>
      <c r="U24" s="97">
        <v>26</v>
      </c>
      <c r="V24" s="97">
        <v>35</v>
      </c>
      <c r="W24" s="97">
        <v>51</v>
      </c>
      <c r="X24" s="97">
        <v>39</v>
      </c>
      <c r="Y24" s="97">
        <v>21</v>
      </c>
      <c r="Z24" s="97">
        <v>13</v>
      </c>
      <c r="AA24" s="97">
        <v>14</v>
      </c>
      <c r="AB24" s="97">
        <v>16</v>
      </c>
      <c r="AC24" s="97">
        <v>20.333333333333332</v>
      </c>
    </row>
    <row r="25" spans="2:29" x14ac:dyDescent="0.25">
      <c r="B25" s="313"/>
      <c r="C25" s="198" t="s">
        <v>150</v>
      </c>
      <c r="D25" s="95" t="s">
        <v>9</v>
      </c>
      <c r="E25" s="97">
        <v>13</v>
      </c>
      <c r="F25" s="97">
        <v>10</v>
      </c>
      <c r="G25" s="97">
        <v>11</v>
      </c>
      <c r="H25" s="97">
        <v>12</v>
      </c>
      <c r="I25" s="97">
        <v>12</v>
      </c>
      <c r="J25" s="97">
        <v>15</v>
      </c>
      <c r="K25" s="97">
        <v>16</v>
      </c>
      <c r="L25" s="97">
        <v>25</v>
      </c>
      <c r="M25" s="97">
        <v>23</v>
      </c>
      <c r="N25" s="97">
        <v>18</v>
      </c>
      <c r="O25" s="97">
        <v>18</v>
      </c>
      <c r="P25" s="97">
        <v>23</v>
      </c>
      <c r="Q25" s="97">
        <v>22</v>
      </c>
      <c r="R25" s="97">
        <v>21</v>
      </c>
      <c r="S25" s="97">
        <v>22</v>
      </c>
      <c r="T25" s="97">
        <v>21</v>
      </c>
      <c r="U25" s="97">
        <v>21</v>
      </c>
      <c r="V25" s="97">
        <v>27</v>
      </c>
      <c r="W25" s="97">
        <v>35</v>
      </c>
      <c r="X25" s="97">
        <v>24</v>
      </c>
      <c r="Y25" s="97">
        <v>12</v>
      </c>
      <c r="Z25" s="97">
        <v>8</v>
      </c>
      <c r="AA25" s="97">
        <v>8</v>
      </c>
      <c r="AB25" s="97">
        <v>6</v>
      </c>
      <c r="AC25" s="97">
        <v>17.625</v>
      </c>
    </row>
    <row r="26" spans="2:29" x14ac:dyDescent="0.25">
      <c r="B26" s="313"/>
      <c r="C26" s="198" t="s">
        <v>149</v>
      </c>
      <c r="D26" s="95" t="s">
        <v>10</v>
      </c>
      <c r="E26" s="97">
        <v>5</v>
      </c>
      <c r="F26" s="97">
        <v>4</v>
      </c>
      <c r="G26" s="97">
        <v>5</v>
      </c>
      <c r="H26" s="97">
        <v>7</v>
      </c>
      <c r="I26" s="97">
        <v>8</v>
      </c>
      <c r="J26" s="97">
        <v>10</v>
      </c>
      <c r="K26" s="97">
        <v>12</v>
      </c>
      <c r="L26" s="97">
        <v>18</v>
      </c>
      <c r="M26" s="97">
        <v>17</v>
      </c>
      <c r="N26" s="97">
        <v>13</v>
      </c>
      <c r="O26" s="97">
        <v>15</v>
      </c>
      <c r="P26" s="97">
        <v>16</v>
      </c>
      <c r="Q26" s="97">
        <v>17</v>
      </c>
      <c r="R26" s="97">
        <v>17</v>
      </c>
      <c r="S26" s="97">
        <v>20</v>
      </c>
      <c r="T26" s="97">
        <v>25</v>
      </c>
      <c r="U26" s="97">
        <v>25</v>
      </c>
      <c r="V26" s="97">
        <v>29</v>
      </c>
      <c r="W26" s="97">
        <v>34</v>
      </c>
      <c r="X26" s="97">
        <v>25</v>
      </c>
      <c r="Y26" s="97">
        <v>15</v>
      </c>
      <c r="Z26" s="97">
        <v>9</v>
      </c>
      <c r="AA26" s="97">
        <v>7</v>
      </c>
      <c r="AB26" s="97">
        <v>6</v>
      </c>
      <c r="AC26" s="97">
        <v>14.958333333333334</v>
      </c>
    </row>
    <row r="27" spans="2:29" x14ac:dyDescent="0.25">
      <c r="B27" s="313"/>
      <c r="C27" s="198" t="s">
        <v>148</v>
      </c>
      <c r="D27" s="95" t="s">
        <v>11</v>
      </c>
      <c r="E27" s="97">
        <v>3</v>
      </c>
      <c r="F27" s="97">
        <v>3</v>
      </c>
      <c r="G27" s="97">
        <v>3</v>
      </c>
      <c r="H27" s="97">
        <v>5</v>
      </c>
      <c r="I27" s="97">
        <v>8</v>
      </c>
      <c r="J27" s="97">
        <v>10</v>
      </c>
      <c r="K27" s="97">
        <v>11</v>
      </c>
      <c r="L27" s="97">
        <v>8</v>
      </c>
      <c r="M27" s="97">
        <v>7</v>
      </c>
      <c r="N27" s="97">
        <v>8</v>
      </c>
      <c r="O27" s="97">
        <v>8</v>
      </c>
      <c r="P27" s="97">
        <v>10</v>
      </c>
      <c r="Q27" s="97">
        <v>12</v>
      </c>
      <c r="R27" s="97">
        <v>14</v>
      </c>
      <c r="S27" s="97">
        <v>14</v>
      </c>
      <c r="T27" s="97">
        <v>11</v>
      </c>
      <c r="U27" s="97">
        <v>10</v>
      </c>
      <c r="V27" s="97">
        <v>8</v>
      </c>
      <c r="W27" s="97">
        <v>7</v>
      </c>
      <c r="X27" s="97">
        <v>5</v>
      </c>
      <c r="Y27" s="97">
        <v>4</v>
      </c>
      <c r="Z27" s="97">
        <v>4</v>
      </c>
      <c r="AA27" s="97">
        <v>3</v>
      </c>
      <c r="AB27" s="97">
        <v>4</v>
      </c>
      <c r="AC27" s="97">
        <v>7.5</v>
      </c>
    </row>
    <row r="28" spans="2:29" x14ac:dyDescent="0.25">
      <c r="B28" s="313"/>
      <c r="C28" s="198" t="s">
        <v>147</v>
      </c>
      <c r="D28" s="95" t="s">
        <v>5</v>
      </c>
      <c r="E28" s="97">
        <v>3</v>
      </c>
      <c r="F28" s="97">
        <v>1</v>
      </c>
      <c r="G28" s="97">
        <v>2</v>
      </c>
      <c r="H28" s="97">
        <v>8</v>
      </c>
      <c r="I28" s="97">
        <v>10</v>
      </c>
      <c r="J28" s="97">
        <v>11</v>
      </c>
      <c r="K28" s="97">
        <v>11</v>
      </c>
      <c r="L28" s="97">
        <v>8</v>
      </c>
      <c r="M28" s="97">
        <v>4</v>
      </c>
      <c r="N28" s="97">
        <v>3</v>
      </c>
      <c r="O28" s="97">
        <v>2</v>
      </c>
      <c r="P28" s="97">
        <v>1</v>
      </c>
      <c r="Q28" s="97">
        <v>10</v>
      </c>
      <c r="R28" s="97">
        <v>2</v>
      </c>
      <c r="S28" s="97">
        <v>3</v>
      </c>
      <c r="T28" s="97">
        <v>3</v>
      </c>
      <c r="U28" s="97">
        <v>4</v>
      </c>
      <c r="V28" s="97">
        <v>2</v>
      </c>
      <c r="W28" s="97">
        <v>1</v>
      </c>
      <c r="X28" s="97">
        <v>2</v>
      </c>
      <c r="Y28" s="97">
        <v>5</v>
      </c>
      <c r="Z28" s="97">
        <v>4</v>
      </c>
      <c r="AA28" s="97">
        <v>3</v>
      </c>
      <c r="AB28" s="97">
        <v>4</v>
      </c>
      <c r="AC28" s="97">
        <v>4.458333333333333</v>
      </c>
    </row>
    <row r="29" spans="2:29" x14ac:dyDescent="0.25">
      <c r="B29" s="313"/>
      <c r="C29" s="198" t="s">
        <v>146</v>
      </c>
      <c r="D29" s="95" t="s">
        <v>6</v>
      </c>
      <c r="E29" s="97">
        <v>5</v>
      </c>
      <c r="F29" s="97">
        <v>5</v>
      </c>
      <c r="G29" s="97">
        <v>9</v>
      </c>
      <c r="H29" s="97">
        <v>12</v>
      </c>
      <c r="I29" s="97">
        <v>10</v>
      </c>
      <c r="J29" s="97">
        <v>12</v>
      </c>
      <c r="K29" s="97">
        <v>10</v>
      </c>
      <c r="L29" s="97">
        <v>18</v>
      </c>
      <c r="M29" s="97">
        <v>16</v>
      </c>
      <c r="N29" s="97">
        <v>13</v>
      </c>
      <c r="O29" s="97">
        <v>14</v>
      </c>
      <c r="P29" s="97">
        <v>14</v>
      </c>
      <c r="Q29" s="97">
        <v>15</v>
      </c>
      <c r="R29" s="97">
        <v>16</v>
      </c>
      <c r="S29" s="97">
        <v>21</v>
      </c>
      <c r="T29" s="97">
        <v>24</v>
      </c>
      <c r="U29" s="97">
        <v>23</v>
      </c>
      <c r="V29" s="97">
        <v>25</v>
      </c>
      <c r="W29" s="97">
        <v>28</v>
      </c>
      <c r="X29" s="97">
        <v>17</v>
      </c>
      <c r="Y29" s="97">
        <v>9</v>
      </c>
      <c r="Z29" s="97">
        <v>8</v>
      </c>
      <c r="AA29" s="97">
        <v>8</v>
      </c>
      <c r="AB29" s="97">
        <v>7</v>
      </c>
      <c r="AC29" s="97">
        <v>14.125</v>
      </c>
    </row>
    <row r="30" spans="2:29" x14ac:dyDescent="0.25">
      <c r="B30" s="313"/>
      <c r="C30" s="198" t="s">
        <v>145</v>
      </c>
      <c r="D30" s="95" t="s">
        <v>7</v>
      </c>
      <c r="E30" s="97">
        <v>7</v>
      </c>
      <c r="F30" s="97">
        <v>10</v>
      </c>
      <c r="G30" s="97">
        <v>12</v>
      </c>
      <c r="H30" s="97">
        <v>14</v>
      </c>
      <c r="I30" s="97">
        <v>14</v>
      </c>
      <c r="J30" s="97">
        <v>16</v>
      </c>
      <c r="K30" s="97">
        <v>17</v>
      </c>
      <c r="L30" s="97">
        <v>21</v>
      </c>
      <c r="M30" s="97">
        <v>19</v>
      </c>
      <c r="N30" s="97">
        <v>17</v>
      </c>
      <c r="O30" s="97">
        <v>18</v>
      </c>
      <c r="P30" s="97">
        <v>18</v>
      </c>
      <c r="Q30" s="97">
        <v>18</v>
      </c>
      <c r="R30" s="97">
        <v>18</v>
      </c>
      <c r="S30" s="97">
        <v>19</v>
      </c>
      <c r="T30" s="97">
        <v>21</v>
      </c>
      <c r="U30" s="97">
        <v>21</v>
      </c>
      <c r="V30" s="97">
        <v>25</v>
      </c>
      <c r="W30" s="97">
        <v>24</v>
      </c>
      <c r="X30" s="97">
        <v>15</v>
      </c>
      <c r="Y30" s="97">
        <v>10</v>
      </c>
      <c r="Z30" s="97">
        <v>11</v>
      </c>
      <c r="AA30" s="97">
        <v>11</v>
      </c>
      <c r="AB30" s="97">
        <v>11</v>
      </c>
      <c r="AC30" s="97">
        <v>16.125</v>
      </c>
    </row>
    <row r="31" spans="2:29" x14ac:dyDescent="0.25">
      <c r="B31" s="313"/>
      <c r="C31" s="198" t="s">
        <v>144</v>
      </c>
      <c r="D31" s="95" t="s">
        <v>8</v>
      </c>
      <c r="E31" s="97">
        <v>10</v>
      </c>
      <c r="F31" s="97">
        <v>10</v>
      </c>
      <c r="G31" s="97">
        <v>10</v>
      </c>
      <c r="H31" s="97">
        <v>11</v>
      </c>
      <c r="I31" s="97">
        <v>14</v>
      </c>
      <c r="J31" s="97">
        <v>16</v>
      </c>
      <c r="K31" s="97">
        <v>17</v>
      </c>
      <c r="L31" s="97">
        <v>18</v>
      </c>
      <c r="M31" s="97">
        <v>16</v>
      </c>
      <c r="N31" s="97">
        <v>15</v>
      </c>
      <c r="O31" s="97">
        <v>17</v>
      </c>
      <c r="P31" s="97">
        <v>16</v>
      </c>
      <c r="Q31" s="97">
        <v>15</v>
      </c>
      <c r="R31" s="97">
        <v>14</v>
      </c>
      <c r="S31" s="97">
        <v>16</v>
      </c>
      <c r="T31" s="97">
        <v>16</v>
      </c>
      <c r="U31" s="97">
        <v>17</v>
      </c>
      <c r="V31" s="97">
        <v>20</v>
      </c>
      <c r="W31" s="97">
        <v>23</v>
      </c>
      <c r="X31" s="97">
        <v>13</v>
      </c>
      <c r="Y31" s="97">
        <v>9</v>
      </c>
      <c r="Z31" s="97">
        <v>8</v>
      </c>
      <c r="AA31" s="97">
        <v>6</v>
      </c>
      <c r="AB31" s="97">
        <v>6</v>
      </c>
      <c r="AC31" s="97">
        <v>13.875</v>
      </c>
    </row>
    <row r="32" spans="2:29" x14ac:dyDescent="0.25">
      <c r="B32" s="313"/>
      <c r="C32" s="198" t="s">
        <v>143</v>
      </c>
      <c r="D32" s="95" t="s">
        <v>9</v>
      </c>
      <c r="E32" s="97">
        <v>5</v>
      </c>
      <c r="F32" s="97">
        <v>5</v>
      </c>
      <c r="G32" s="97">
        <v>5</v>
      </c>
      <c r="H32" s="97">
        <v>7</v>
      </c>
      <c r="I32" s="97">
        <v>8</v>
      </c>
      <c r="J32" s="97">
        <v>11</v>
      </c>
      <c r="K32" s="97">
        <v>13</v>
      </c>
      <c r="L32" s="97">
        <v>13</v>
      </c>
      <c r="M32" s="97">
        <v>10</v>
      </c>
      <c r="N32" s="97">
        <v>9</v>
      </c>
      <c r="O32" s="97">
        <v>11</v>
      </c>
      <c r="P32" s="97">
        <v>12</v>
      </c>
      <c r="Q32" s="97">
        <v>12</v>
      </c>
      <c r="R32" s="97">
        <v>13</v>
      </c>
      <c r="S32" s="97">
        <v>16</v>
      </c>
      <c r="T32" s="97">
        <v>16</v>
      </c>
      <c r="U32" s="97">
        <v>15</v>
      </c>
      <c r="V32" s="97">
        <v>17</v>
      </c>
      <c r="W32" s="97">
        <v>16</v>
      </c>
      <c r="X32" s="97">
        <v>8</v>
      </c>
      <c r="Y32" s="97">
        <v>6</v>
      </c>
      <c r="Z32" s="97">
        <v>6</v>
      </c>
      <c r="AA32" s="97">
        <v>5</v>
      </c>
      <c r="AB32" s="97">
        <v>7</v>
      </c>
      <c r="AC32" s="97">
        <v>10.25</v>
      </c>
    </row>
    <row r="33" spans="2:29" x14ac:dyDescent="0.25">
      <c r="B33" s="313"/>
      <c r="C33" s="198" t="s">
        <v>142</v>
      </c>
      <c r="D33" s="95" t="s">
        <v>10</v>
      </c>
      <c r="E33" s="97">
        <v>7</v>
      </c>
      <c r="F33" s="97">
        <v>8</v>
      </c>
      <c r="G33" s="97">
        <v>10</v>
      </c>
      <c r="H33" s="97">
        <v>11</v>
      </c>
      <c r="I33" s="97">
        <v>13</v>
      </c>
      <c r="J33" s="97">
        <v>16</v>
      </c>
      <c r="K33" s="97">
        <v>16</v>
      </c>
      <c r="L33" s="97">
        <v>17</v>
      </c>
      <c r="M33" s="97">
        <v>13</v>
      </c>
      <c r="N33" s="97">
        <v>11</v>
      </c>
      <c r="O33" s="97">
        <v>10</v>
      </c>
      <c r="P33" s="97">
        <v>11</v>
      </c>
      <c r="Q33" s="97">
        <v>11</v>
      </c>
      <c r="R33" s="97">
        <v>12</v>
      </c>
      <c r="S33" s="97">
        <v>13</v>
      </c>
      <c r="T33" s="97">
        <v>14</v>
      </c>
      <c r="U33" s="97">
        <v>15</v>
      </c>
      <c r="V33" s="97">
        <v>17</v>
      </c>
      <c r="W33" s="97">
        <v>18</v>
      </c>
      <c r="X33" s="97">
        <v>9</v>
      </c>
      <c r="Y33" s="97">
        <v>6</v>
      </c>
      <c r="Z33" s="97">
        <v>5</v>
      </c>
      <c r="AA33" s="97">
        <v>4</v>
      </c>
      <c r="AB33" s="97">
        <v>3</v>
      </c>
      <c r="AC33" s="97">
        <v>11.25</v>
      </c>
    </row>
    <row r="34" spans="2:29" x14ac:dyDescent="0.25">
      <c r="B34" s="313"/>
      <c r="C34" s="198" t="s">
        <v>141</v>
      </c>
      <c r="D34" s="95" t="s">
        <v>11</v>
      </c>
      <c r="E34" s="97">
        <v>2</v>
      </c>
      <c r="F34" s="97">
        <v>2</v>
      </c>
      <c r="G34" s="97">
        <v>1</v>
      </c>
      <c r="H34" s="97">
        <v>2</v>
      </c>
      <c r="I34" s="97">
        <v>5</v>
      </c>
      <c r="J34" s="97">
        <v>9</v>
      </c>
      <c r="K34" s="97">
        <v>9</v>
      </c>
      <c r="L34" s="97">
        <v>7</v>
      </c>
      <c r="M34" s="97">
        <v>5</v>
      </c>
      <c r="N34" s="97">
        <v>6</v>
      </c>
      <c r="O34" s="97">
        <v>6</v>
      </c>
      <c r="P34" s="97">
        <v>5</v>
      </c>
      <c r="Q34" s="97">
        <v>5</v>
      </c>
      <c r="R34" s="97">
        <v>6</v>
      </c>
      <c r="S34" s="97">
        <v>6</v>
      </c>
      <c r="T34" s="97">
        <v>6</v>
      </c>
      <c r="U34" s="97">
        <v>8</v>
      </c>
      <c r="V34" s="97">
        <v>13</v>
      </c>
      <c r="W34" s="97">
        <v>12</v>
      </c>
      <c r="X34" s="97">
        <v>12</v>
      </c>
      <c r="Y34" s="97">
        <v>12</v>
      </c>
      <c r="Z34" s="97">
        <v>12</v>
      </c>
      <c r="AA34" s="97">
        <v>10</v>
      </c>
      <c r="AB34" s="97">
        <v>11</v>
      </c>
      <c r="AC34" s="97">
        <v>7.166666666666667</v>
      </c>
    </row>
    <row r="35" spans="2:29" x14ac:dyDescent="0.25">
      <c r="B35" s="313"/>
      <c r="C35" s="198" t="s">
        <v>140</v>
      </c>
      <c r="D35" s="95" t="s">
        <v>5</v>
      </c>
      <c r="E35" s="97">
        <v>11</v>
      </c>
      <c r="F35" s="97">
        <v>10</v>
      </c>
      <c r="G35" s="97">
        <v>10</v>
      </c>
      <c r="H35" s="97">
        <v>11</v>
      </c>
      <c r="I35" s="97">
        <v>13</v>
      </c>
      <c r="J35" s="97">
        <v>16</v>
      </c>
      <c r="K35" s="97">
        <v>16</v>
      </c>
      <c r="L35" s="97">
        <v>14</v>
      </c>
      <c r="M35" s="97">
        <v>11</v>
      </c>
      <c r="N35" s="97">
        <v>9</v>
      </c>
      <c r="O35" s="97">
        <v>8</v>
      </c>
      <c r="P35" s="97">
        <v>8</v>
      </c>
      <c r="Q35" s="97">
        <v>8</v>
      </c>
      <c r="R35" s="97">
        <v>8</v>
      </c>
      <c r="S35" s="97">
        <v>8</v>
      </c>
      <c r="T35" s="97">
        <v>7</v>
      </c>
      <c r="U35" s="97">
        <v>6</v>
      </c>
      <c r="V35" s="97">
        <v>7</v>
      </c>
      <c r="W35" s="97">
        <v>7</v>
      </c>
      <c r="X35" s="97">
        <v>7</v>
      </c>
      <c r="Y35" s="97">
        <v>7</v>
      </c>
      <c r="Z35" s="97">
        <v>8</v>
      </c>
      <c r="AA35" s="97">
        <v>7</v>
      </c>
      <c r="AB35" s="97">
        <v>6</v>
      </c>
      <c r="AC35" s="97">
        <v>9.2916666666666661</v>
      </c>
    </row>
    <row r="36" spans="2:29" x14ac:dyDescent="0.25">
      <c r="B36" s="313"/>
      <c r="C36" s="198" t="s">
        <v>139</v>
      </c>
      <c r="D36" s="95" t="s">
        <v>6</v>
      </c>
      <c r="E36" s="97">
        <v>8</v>
      </c>
      <c r="F36" s="97">
        <v>8</v>
      </c>
      <c r="G36" s="97">
        <v>10</v>
      </c>
      <c r="H36" s="97">
        <v>8</v>
      </c>
      <c r="I36" s="97">
        <v>12</v>
      </c>
      <c r="J36" s="97">
        <v>10</v>
      </c>
      <c r="K36" s="97">
        <v>9</v>
      </c>
      <c r="L36" s="97">
        <v>10</v>
      </c>
      <c r="M36" s="97">
        <v>10</v>
      </c>
      <c r="N36" s="97">
        <v>9</v>
      </c>
      <c r="O36" s="97">
        <v>9</v>
      </c>
      <c r="P36" s="97">
        <v>9</v>
      </c>
      <c r="Q36" s="97">
        <v>10</v>
      </c>
      <c r="R36" s="97">
        <v>11</v>
      </c>
      <c r="S36" s="97">
        <v>14</v>
      </c>
      <c r="T36" s="97">
        <v>13</v>
      </c>
      <c r="U36" s="97">
        <v>14</v>
      </c>
      <c r="V36" s="97">
        <v>16</v>
      </c>
      <c r="W36" s="97">
        <v>16</v>
      </c>
      <c r="X36" s="97">
        <v>9</v>
      </c>
      <c r="Y36" s="97">
        <v>5</v>
      </c>
      <c r="Z36" s="97">
        <v>5</v>
      </c>
      <c r="AA36" s="97">
        <v>4</v>
      </c>
      <c r="AB36" s="97">
        <v>4</v>
      </c>
      <c r="AC36" s="97">
        <v>9.7083333333333339</v>
      </c>
    </row>
    <row r="37" spans="2:29" x14ac:dyDescent="0.25">
      <c r="B37" s="313"/>
      <c r="C37" s="198" t="s">
        <v>138</v>
      </c>
      <c r="D37" s="95" t="s">
        <v>7</v>
      </c>
      <c r="E37" s="97">
        <v>4</v>
      </c>
      <c r="F37" s="97">
        <v>5</v>
      </c>
      <c r="G37" s="97">
        <v>3</v>
      </c>
      <c r="H37" s="97">
        <v>7</v>
      </c>
      <c r="I37" s="97">
        <v>9</v>
      </c>
      <c r="J37" s="97">
        <v>11</v>
      </c>
      <c r="K37" s="97">
        <v>10</v>
      </c>
      <c r="L37" s="97">
        <v>9</v>
      </c>
      <c r="M37" s="97">
        <v>8</v>
      </c>
      <c r="N37" s="97">
        <v>8</v>
      </c>
      <c r="O37" s="97">
        <v>10</v>
      </c>
      <c r="P37" s="97">
        <v>12</v>
      </c>
      <c r="Q37" s="97">
        <v>12</v>
      </c>
      <c r="R37" s="97">
        <v>13</v>
      </c>
      <c r="S37" s="97">
        <v>15</v>
      </c>
      <c r="T37" s="97">
        <v>15</v>
      </c>
      <c r="U37" s="97">
        <v>15</v>
      </c>
      <c r="V37" s="97">
        <v>17</v>
      </c>
      <c r="W37" s="97">
        <v>16</v>
      </c>
      <c r="X37" s="97">
        <v>10</v>
      </c>
      <c r="Y37" s="97">
        <v>9</v>
      </c>
      <c r="Z37" s="97">
        <v>7</v>
      </c>
      <c r="AA37" s="97">
        <v>7</v>
      </c>
      <c r="AB37" s="97">
        <v>8</v>
      </c>
      <c r="AC37" s="97">
        <v>10</v>
      </c>
    </row>
    <row r="38" spans="2:29" x14ac:dyDescent="0.25">
      <c r="B38" s="313"/>
      <c r="C38" s="198">
        <v>43922</v>
      </c>
      <c r="D38" s="95" t="s">
        <v>8</v>
      </c>
      <c r="E38" s="97"/>
      <c r="F38" s="97"/>
      <c r="G38" s="97">
        <v>7</v>
      </c>
      <c r="H38" s="97">
        <v>8</v>
      </c>
      <c r="I38" s="97">
        <v>10</v>
      </c>
      <c r="J38" s="97">
        <v>13</v>
      </c>
      <c r="K38" s="97">
        <v>13</v>
      </c>
      <c r="L38" s="97">
        <v>14</v>
      </c>
      <c r="M38" s="97">
        <v>10</v>
      </c>
      <c r="N38" s="97">
        <v>9</v>
      </c>
      <c r="O38" s="97">
        <v>10</v>
      </c>
      <c r="P38" s="97">
        <v>10</v>
      </c>
      <c r="Q38" s="97">
        <v>10</v>
      </c>
      <c r="R38" s="97">
        <v>11</v>
      </c>
      <c r="S38" s="97">
        <v>14</v>
      </c>
      <c r="T38" s="97">
        <v>15</v>
      </c>
      <c r="U38" s="97">
        <v>16</v>
      </c>
      <c r="V38" s="97">
        <v>18</v>
      </c>
      <c r="W38" s="97">
        <v>16</v>
      </c>
      <c r="X38" s="97">
        <v>10</v>
      </c>
      <c r="Y38" s="97">
        <v>8</v>
      </c>
      <c r="Z38" s="97">
        <v>8</v>
      </c>
      <c r="AA38" s="97">
        <v>7</v>
      </c>
      <c r="AB38" s="97">
        <v>6</v>
      </c>
      <c r="AC38" s="97">
        <v>11.045454545454545</v>
      </c>
    </row>
    <row r="39" spans="2:29" x14ac:dyDescent="0.25">
      <c r="B39" s="313"/>
      <c r="C39" s="198">
        <v>43923</v>
      </c>
      <c r="D39" s="95" t="s">
        <v>9</v>
      </c>
      <c r="E39" s="97">
        <v>7</v>
      </c>
      <c r="F39" s="97">
        <v>4</v>
      </c>
      <c r="G39" s="97">
        <v>5</v>
      </c>
      <c r="H39" s="97">
        <v>7</v>
      </c>
      <c r="I39" s="97">
        <v>8</v>
      </c>
      <c r="J39" s="97">
        <v>13</v>
      </c>
      <c r="K39" s="97">
        <v>12</v>
      </c>
      <c r="L39" s="97">
        <v>10</v>
      </c>
      <c r="M39" s="97">
        <v>8</v>
      </c>
      <c r="N39" s="97">
        <v>8</v>
      </c>
      <c r="O39" s="97">
        <v>8</v>
      </c>
      <c r="P39" s="97">
        <v>9</v>
      </c>
      <c r="Q39" s="97">
        <v>10</v>
      </c>
      <c r="R39" s="97">
        <v>10</v>
      </c>
      <c r="S39" s="97">
        <v>19</v>
      </c>
      <c r="T39" s="97">
        <v>23</v>
      </c>
      <c r="U39" s="97">
        <v>26</v>
      </c>
      <c r="V39" s="97">
        <v>24</v>
      </c>
      <c r="W39" s="97">
        <v>23</v>
      </c>
      <c r="X39" s="97">
        <v>20</v>
      </c>
      <c r="Y39" s="97">
        <v>17</v>
      </c>
      <c r="Z39" s="97">
        <v>14</v>
      </c>
      <c r="AA39" s="97">
        <v>11</v>
      </c>
      <c r="AB39" s="97">
        <v>11</v>
      </c>
      <c r="AC39" s="97">
        <v>12.791666666666666</v>
      </c>
    </row>
    <row r="40" spans="2:29" x14ac:dyDescent="0.25">
      <c r="B40" s="313"/>
      <c r="C40" s="198">
        <v>43924</v>
      </c>
      <c r="D40" s="95" t="s">
        <v>10</v>
      </c>
      <c r="E40" s="97">
        <v>11</v>
      </c>
      <c r="F40" s="97">
        <v>10</v>
      </c>
      <c r="G40" s="97">
        <v>10</v>
      </c>
      <c r="H40" s="97">
        <v>11</v>
      </c>
      <c r="I40" s="97">
        <v>14</v>
      </c>
      <c r="J40" s="97">
        <v>16</v>
      </c>
      <c r="K40" s="97">
        <v>14</v>
      </c>
      <c r="L40" s="97">
        <v>12</v>
      </c>
      <c r="M40" s="97">
        <v>11</v>
      </c>
      <c r="N40" s="97">
        <v>8</v>
      </c>
      <c r="O40" s="97">
        <v>8</v>
      </c>
      <c r="P40" s="97">
        <v>9</v>
      </c>
      <c r="Q40" s="97">
        <v>9</v>
      </c>
      <c r="R40" s="97">
        <v>8</v>
      </c>
      <c r="S40" s="97">
        <v>9</v>
      </c>
      <c r="T40" s="97">
        <v>10</v>
      </c>
      <c r="U40" s="97">
        <v>9</v>
      </c>
      <c r="V40" s="97">
        <v>12</v>
      </c>
      <c r="W40" s="97">
        <v>12</v>
      </c>
      <c r="X40" s="97">
        <v>6</v>
      </c>
      <c r="Y40" s="97">
        <v>5</v>
      </c>
      <c r="Z40" s="97">
        <v>4</v>
      </c>
      <c r="AA40" s="97">
        <v>3</v>
      </c>
      <c r="AB40" s="97">
        <v>2</v>
      </c>
      <c r="AC40" s="97">
        <v>9.2916666666666661</v>
      </c>
    </row>
    <row r="41" spans="2:29" x14ac:dyDescent="0.25">
      <c r="B41" s="313"/>
      <c r="C41" s="198">
        <v>43925</v>
      </c>
      <c r="D41" s="95" t="s">
        <v>11</v>
      </c>
      <c r="E41" s="97">
        <v>1</v>
      </c>
      <c r="F41" s="97">
        <v>1</v>
      </c>
      <c r="G41" s="97">
        <v>1</v>
      </c>
      <c r="H41" s="97">
        <v>3</v>
      </c>
      <c r="I41" s="97">
        <v>4</v>
      </c>
      <c r="J41" s="97">
        <v>8</v>
      </c>
      <c r="K41" s="97">
        <v>10</v>
      </c>
      <c r="L41" s="97">
        <v>7</v>
      </c>
      <c r="M41" s="97">
        <v>3</v>
      </c>
      <c r="N41" s="97">
        <v>4</v>
      </c>
      <c r="O41" s="97">
        <v>11</v>
      </c>
      <c r="P41" s="97">
        <v>10</v>
      </c>
      <c r="Q41" s="97">
        <v>11</v>
      </c>
      <c r="R41" s="97">
        <v>11</v>
      </c>
      <c r="S41" s="97">
        <v>10</v>
      </c>
      <c r="T41" s="97">
        <v>11</v>
      </c>
      <c r="U41" s="97">
        <v>10</v>
      </c>
      <c r="V41" s="97">
        <v>6</v>
      </c>
      <c r="W41" s="97">
        <v>5</v>
      </c>
      <c r="X41" s="97">
        <v>7</v>
      </c>
      <c r="Y41" s="97">
        <v>6</v>
      </c>
      <c r="Z41" s="97">
        <v>6</v>
      </c>
      <c r="AA41" s="97">
        <v>5</v>
      </c>
      <c r="AB41" s="97">
        <v>9</v>
      </c>
      <c r="AC41" s="97">
        <v>6.666666666666667</v>
      </c>
    </row>
    <row r="42" spans="2:29" x14ac:dyDescent="0.25">
      <c r="B42" s="313"/>
      <c r="C42" s="198">
        <v>43926</v>
      </c>
      <c r="D42" s="95" t="s">
        <v>5</v>
      </c>
      <c r="E42" s="97">
        <v>8</v>
      </c>
      <c r="F42" s="97">
        <v>8</v>
      </c>
      <c r="G42" s="97">
        <v>7</v>
      </c>
      <c r="H42" s="97">
        <v>9</v>
      </c>
      <c r="I42" s="97">
        <v>11</v>
      </c>
      <c r="J42" s="97">
        <v>14</v>
      </c>
      <c r="K42" s="97">
        <v>17</v>
      </c>
      <c r="L42" s="97">
        <v>15</v>
      </c>
      <c r="M42" s="97">
        <v>11</v>
      </c>
      <c r="N42" s="97">
        <v>10</v>
      </c>
      <c r="O42" s="97">
        <v>9</v>
      </c>
      <c r="P42" s="97">
        <v>10</v>
      </c>
      <c r="Q42" s="97">
        <v>8</v>
      </c>
      <c r="R42" s="97">
        <v>8</v>
      </c>
      <c r="S42" s="97">
        <v>8</v>
      </c>
      <c r="T42" s="97">
        <v>8</v>
      </c>
      <c r="U42" s="97">
        <v>10</v>
      </c>
      <c r="V42" s="97">
        <v>10</v>
      </c>
      <c r="W42" s="97">
        <v>8</v>
      </c>
      <c r="X42" s="97">
        <v>8</v>
      </c>
      <c r="Y42" s="97">
        <v>9</v>
      </c>
      <c r="Z42" s="97">
        <v>9</v>
      </c>
      <c r="AA42" s="97">
        <v>7</v>
      </c>
      <c r="AB42" s="97">
        <v>8</v>
      </c>
      <c r="AC42" s="97">
        <v>9.5833333333333339</v>
      </c>
    </row>
    <row r="43" spans="2:29" x14ac:dyDescent="0.25">
      <c r="B43" s="313"/>
      <c r="C43" s="198">
        <v>43927</v>
      </c>
      <c r="D43" s="95" t="s">
        <v>6</v>
      </c>
      <c r="E43" s="97">
        <v>7</v>
      </c>
      <c r="F43" s="97">
        <v>7</v>
      </c>
      <c r="G43" s="97">
        <v>9</v>
      </c>
      <c r="H43" s="97">
        <v>13</v>
      </c>
      <c r="I43" s="97">
        <v>15</v>
      </c>
      <c r="J43" s="97">
        <v>18</v>
      </c>
      <c r="K43" s="97">
        <v>17</v>
      </c>
      <c r="L43" s="97">
        <v>14</v>
      </c>
      <c r="M43" s="97">
        <v>12</v>
      </c>
      <c r="N43" s="97">
        <v>10</v>
      </c>
      <c r="O43" s="97">
        <v>9</v>
      </c>
      <c r="P43" s="97">
        <v>11</v>
      </c>
      <c r="Q43" s="97">
        <v>11</v>
      </c>
      <c r="R43" s="97">
        <v>13</v>
      </c>
      <c r="S43" s="97">
        <v>14</v>
      </c>
      <c r="T43" s="97">
        <v>12</v>
      </c>
      <c r="U43" s="97">
        <v>12</v>
      </c>
      <c r="V43" s="97">
        <v>15</v>
      </c>
      <c r="W43" s="97">
        <v>13</v>
      </c>
      <c r="X43" s="97">
        <v>6</v>
      </c>
      <c r="Y43" s="97">
        <v>5</v>
      </c>
      <c r="Z43" s="97">
        <v>7</v>
      </c>
      <c r="AA43" s="97">
        <v>6</v>
      </c>
      <c r="AB43" s="97">
        <v>7</v>
      </c>
      <c r="AC43" s="97">
        <v>10.958333333333334</v>
      </c>
    </row>
    <row r="44" spans="2:29" x14ac:dyDescent="0.25">
      <c r="B44" s="313"/>
      <c r="C44" s="198">
        <v>43928</v>
      </c>
      <c r="D44" s="95" t="s">
        <v>7</v>
      </c>
      <c r="E44" s="97">
        <v>7</v>
      </c>
      <c r="F44" s="97">
        <v>6</v>
      </c>
      <c r="G44" s="97">
        <v>7</v>
      </c>
      <c r="H44" s="97">
        <v>8</v>
      </c>
      <c r="I44" s="97">
        <v>10</v>
      </c>
      <c r="J44" s="97">
        <v>14</v>
      </c>
      <c r="K44" s="97">
        <v>13</v>
      </c>
      <c r="L44" s="97">
        <v>10</v>
      </c>
      <c r="M44" s="97">
        <v>9</v>
      </c>
      <c r="N44" s="97">
        <v>8</v>
      </c>
      <c r="O44" s="97">
        <v>10</v>
      </c>
      <c r="P44" s="97">
        <v>12</v>
      </c>
      <c r="Q44" s="97">
        <v>12</v>
      </c>
      <c r="R44" s="97">
        <v>12</v>
      </c>
      <c r="S44" s="97">
        <v>14</v>
      </c>
      <c r="T44" s="97">
        <v>13</v>
      </c>
      <c r="U44" s="97">
        <v>13</v>
      </c>
      <c r="V44" s="97">
        <v>14</v>
      </c>
      <c r="W44" s="97">
        <v>13</v>
      </c>
      <c r="X44" s="97">
        <v>5</v>
      </c>
      <c r="Y44" s="97">
        <v>7</v>
      </c>
      <c r="Z44" s="97">
        <v>6</v>
      </c>
      <c r="AA44" s="97">
        <v>6</v>
      </c>
      <c r="AB44" s="97">
        <v>7</v>
      </c>
      <c r="AC44" s="97">
        <v>9.8333333333333339</v>
      </c>
    </row>
    <row r="45" spans="2:29" x14ac:dyDescent="0.25">
      <c r="B45" s="313"/>
      <c r="C45" s="198">
        <v>43929</v>
      </c>
      <c r="D45" s="95" t="s">
        <v>8</v>
      </c>
      <c r="E45" s="97">
        <v>7</v>
      </c>
      <c r="F45" s="97">
        <v>7</v>
      </c>
      <c r="G45" s="97">
        <v>8</v>
      </c>
      <c r="H45" s="97">
        <v>8</v>
      </c>
      <c r="I45" s="97">
        <v>9</v>
      </c>
      <c r="J45" s="97">
        <v>12</v>
      </c>
      <c r="K45" s="97">
        <v>12</v>
      </c>
      <c r="L45" s="97">
        <v>9</v>
      </c>
      <c r="M45" s="97">
        <v>7</v>
      </c>
      <c r="N45" s="97">
        <v>7</v>
      </c>
      <c r="O45" s="97">
        <v>8</v>
      </c>
      <c r="P45" s="97">
        <v>9</v>
      </c>
      <c r="Q45" s="97">
        <v>10</v>
      </c>
      <c r="R45" s="97">
        <v>10</v>
      </c>
      <c r="S45" s="97">
        <v>11</v>
      </c>
      <c r="T45" s="97">
        <v>11</v>
      </c>
      <c r="U45" s="97">
        <v>11</v>
      </c>
      <c r="V45" s="97">
        <v>13</v>
      </c>
      <c r="W45" s="97">
        <v>11</v>
      </c>
      <c r="X45" s="97">
        <v>3</v>
      </c>
      <c r="Y45" s="97">
        <v>5</v>
      </c>
      <c r="Z45" s="97">
        <v>5</v>
      </c>
      <c r="AA45" s="97">
        <v>5</v>
      </c>
      <c r="AB45" s="97">
        <v>5</v>
      </c>
      <c r="AC45" s="97">
        <v>8.4583333333333339</v>
      </c>
    </row>
    <row r="46" spans="2:29" x14ac:dyDescent="0.25">
      <c r="B46" s="313"/>
      <c r="C46" s="198">
        <v>43930</v>
      </c>
      <c r="D46" s="95" t="s">
        <v>9</v>
      </c>
      <c r="E46" s="97">
        <v>4</v>
      </c>
      <c r="F46" s="97">
        <v>4</v>
      </c>
      <c r="G46" s="97">
        <v>5</v>
      </c>
      <c r="H46" s="97">
        <v>6</v>
      </c>
      <c r="I46" s="97">
        <v>8</v>
      </c>
      <c r="J46" s="97">
        <v>11</v>
      </c>
      <c r="K46" s="97">
        <v>10</v>
      </c>
      <c r="L46" s="97">
        <v>9</v>
      </c>
      <c r="M46" s="97">
        <v>6</v>
      </c>
      <c r="N46" s="97">
        <v>6</v>
      </c>
      <c r="O46" s="97">
        <v>7</v>
      </c>
      <c r="P46" s="97">
        <v>8</v>
      </c>
      <c r="Q46" s="97">
        <v>8</v>
      </c>
      <c r="R46" s="97">
        <v>8</v>
      </c>
      <c r="S46" s="97">
        <v>10</v>
      </c>
      <c r="T46" s="97">
        <v>10</v>
      </c>
      <c r="U46" s="97">
        <v>11</v>
      </c>
      <c r="V46" s="97">
        <v>15</v>
      </c>
      <c r="W46" s="97">
        <v>14</v>
      </c>
      <c r="X46" s="97">
        <v>8</v>
      </c>
      <c r="Y46" s="97">
        <v>7</v>
      </c>
      <c r="Z46" s="97">
        <v>6</v>
      </c>
      <c r="AA46" s="97">
        <v>4</v>
      </c>
      <c r="AB46" s="97">
        <v>4</v>
      </c>
      <c r="AC46" s="97">
        <v>7.875</v>
      </c>
    </row>
    <row r="47" spans="2:29" x14ac:dyDescent="0.25">
      <c r="B47" s="313"/>
      <c r="C47" s="198">
        <v>43931</v>
      </c>
      <c r="D47" s="95" t="s">
        <v>10</v>
      </c>
      <c r="E47" s="97">
        <v>4</v>
      </c>
      <c r="F47" s="97">
        <v>6</v>
      </c>
      <c r="G47" s="97">
        <v>7</v>
      </c>
      <c r="H47" s="97">
        <v>8</v>
      </c>
      <c r="I47" s="97">
        <v>9</v>
      </c>
      <c r="J47" s="97">
        <v>13</v>
      </c>
      <c r="K47" s="97">
        <v>10</v>
      </c>
      <c r="L47" s="97">
        <v>8</v>
      </c>
      <c r="M47" s="97">
        <v>6</v>
      </c>
      <c r="N47" s="97">
        <v>6</v>
      </c>
      <c r="O47" s="97">
        <v>8</v>
      </c>
      <c r="P47" s="97">
        <v>8</v>
      </c>
      <c r="Q47" s="97">
        <v>8</v>
      </c>
      <c r="R47" s="97">
        <v>9</v>
      </c>
      <c r="S47" s="97">
        <v>11</v>
      </c>
      <c r="T47" s="97">
        <v>12</v>
      </c>
      <c r="U47" s="97">
        <v>11</v>
      </c>
      <c r="V47" s="97">
        <v>13</v>
      </c>
      <c r="W47" s="97">
        <v>12</v>
      </c>
      <c r="X47" s="97">
        <v>6</v>
      </c>
      <c r="Y47" s="97">
        <v>5</v>
      </c>
      <c r="Z47" s="97">
        <v>4</v>
      </c>
      <c r="AA47" s="97">
        <v>2</v>
      </c>
      <c r="AB47" s="97">
        <v>1</v>
      </c>
      <c r="AC47" s="97">
        <v>7.791666666666667</v>
      </c>
    </row>
    <row r="48" spans="2:29" x14ac:dyDescent="0.25">
      <c r="B48" s="313"/>
      <c r="C48" s="198">
        <v>43932</v>
      </c>
      <c r="D48" s="95" t="s">
        <v>11</v>
      </c>
      <c r="E48" s="97">
        <v>1</v>
      </c>
      <c r="F48" s="97">
        <v>1</v>
      </c>
      <c r="G48" s="97">
        <v>1</v>
      </c>
      <c r="H48" s="97">
        <v>1</v>
      </c>
      <c r="I48" s="97">
        <v>5</v>
      </c>
      <c r="J48" s="97">
        <v>8</v>
      </c>
      <c r="K48" s="97">
        <v>9</v>
      </c>
      <c r="L48" s="97">
        <v>8</v>
      </c>
      <c r="M48" s="97">
        <v>2</v>
      </c>
      <c r="N48" s="97">
        <v>4</v>
      </c>
      <c r="O48" s="97">
        <v>4</v>
      </c>
      <c r="P48" s="97">
        <v>7</v>
      </c>
      <c r="Q48" s="97">
        <v>7</v>
      </c>
      <c r="R48" s="97">
        <v>9</v>
      </c>
      <c r="S48" s="97">
        <v>7</v>
      </c>
      <c r="T48" s="97">
        <v>6</v>
      </c>
      <c r="U48" s="97">
        <v>5</v>
      </c>
      <c r="V48" s="97">
        <v>6</v>
      </c>
      <c r="W48" s="97">
        <v>5</v>
      </c>
      <c r="X48" s="97">
        <v>5</v>
      </c>
      <c r="Y48" s="97">
        <v>7</v>
      </c>
      <c r="Z48" s="97">
        <v>16</v>
      </c>
      <c r="AA48" s="97">
        <v>17</v>
      </c>
      <c r="AB48" s="97">
        <v>15</v>
      </c>
      <c r="AC48" s="97">
        <v>6.5</v>
      </c>
    </row>
    <row r="49" spans="2:29" x14ac:dyDescent="0.25">
      <c r="B49" s="313"/>
      <c r="C49" s="198">
        <v>43933</v>
      </c>
      <c r="D49" s="95" t="s">
        <v>5</v>
      </c>
      <c r="E49" s="97">
        <v>18</v>
      </c>
      <c r="F49" s="97">
        <v>19</v>
      </c>
      <c r="G49" s="97">
        <v>14</v>
      </c>
      <c r="H49" s="97">
        <v>19</v>
      </c>
      <c r="I49" s="97">
        <v>17</v>
      </c>
      <c r="J49" s="97">
        <v>22</v>
      </c>
      <c r="K49" s="97">
        <v>18</v>
      </c>
      <c r="L49" s="97">
        <v>13</v>
      </c>
      <c r="M49" s="97">
        <v>8</v>
      </c>
      <c r="N49" s="97">
        <v>13</v>
      </c>
      <c r="O49" s="97">
        <v>13</v>
      </c>
      <c r="P49" s="97">
        <v>15</v>
      </c>
      <c r="Q49" s="97">
        <v>17</v>
      </c>
      <c r="R49" s="97">
        <v>8</v>
      </c>
      <c r="S49" s="97">
        <v>1</v>
      </c>
      <c r="T49" s="97">
        <v>1</v>
      </c>
      <c r="U49" s="97">
        <v>1</v>
      </c>
      <c r="V49" s="97">
        <v>1</v>
      </c>
      <c r="W49" s="97">
        <v>1</v>
      </c>
      <c r="X49" s="97">
        <v>1</v>
      </c>
      <c r="Y49" s="97">
        <v>1</v>
      </c>
      <c r="Z49" s="97">
        <v>1</v>
      </c>
      <c r="AA49" s="97">
        <v>1</v>
      </c>
      <c r="AB49" s="97">
        <v>1</v>
      </c>
      <c r="AC49" s="97">
        <v>9.3333333333333339</v>
      </c>
    </row>
    <row r="50" spans="2:29" x14ac:dyDescent="0.25">
      <c r="B50" s="313"/>
      <c r="C50" s="198">
        <v>43934</v>
      </c>
      <c r="D50" s="95" t="s">
        <v>6</v>
      </c>
      <c r="E50" s="97">
        <v>3</v>
      </c>
      <c r="F50" s="97">
        <v>5</v>
      </c>
      <c r="G50" s="97">
        <v>7</v>
      </c>
      <c r="H50" s="97">
        <v>9</v>
      </c>
      <c r="I50" s="97">
        <v>11</v>
      </c>
      <c r="J50" s="97">
        <v>12</v>
      </c>
      <c r="K50" s="97">
        <v>10</v>
      </c>
      <c r="L50" s="97">
        <v>9</v>
      </c>
      <c r="M50" s="97">
        <v>8</v>
      </c>
      <c r="N50" s="97">
        <v>8</v>
      </c>
      <c r="O50" s="97">
        <v>8</v>
      </c>
      <c r="P50" s="97">
        <v>9</v>
      </c>
      <c r="Q50" s="97">
        <v>9</v>
      </c>
      <c r="R50" s="97">
        <v>11</v>
      </c>
      <c r="S50" s="97">
        <v>14</v>
      </c>
      <c r="T50" s="97">
        <v>14</v>
      </c>
      <c r="U50" s="97">
        <v>13</v>
      </c>
      <c r="V50" s="97">
        <v>16</v>
      </c>
      <c r="W50" s="97">
        <v>16</v>
      </c>
      <c r="X50" s="97">
        <v>6</v>
      </c>
      <c r="Y50" s="97">
        <v>5</v>
      </c>
      <c r="Z50" s="97">
        <v>5</v>
      </c>
      <c r="AA50" s="97">
        <v>5</v>
      </c>
      <c r="AB50" s="97">
        <v>4</v>
      </c>
      <c r="AC50" s="97">
        <v>9.0416666666666661</v>
      </c>
    </row>
    <row r="51" spans="2:29" x14ac:dyDescent="0.25">
      <c r="B51" s="313"/>
      <c r="C51" s="198">
        <v>43935</v>
      </c>
      <c r="D51" s="95" t="s">
        <v>7</v>
      </c>
      <c r="E51" s="97">
        <v>3</v>
      </c>
      <c r="F51" s="97">
        <v>4</v>
      </c>
      <c r="G51" s="97">
        <v>5</v>
      </c>
      <c r="H51" s="97">
        <v>6</v>
      </c>
      <c r="I51" s="97">
        <v>8</v>
      </c>
      <c r="J51" s="97">
        <v>11</v>
      </c>
      <c r="K51" s="97">
        <v>10</v>
      </c>
      <c r="L51" s="97">
        <v>8</v>
      </c>
      <c r="M51" s="97">
        <v>8</v>
      </c>
      <c r="N51" s="97">
        <v>8</v>
      </c>
      <c r="O51" s="97">
        <v>8</v>
      </c>
      <c r="P51" s="97">
        <v>9</v>
      </c>
      <c r="Q51" s="97">
        <v>11</v>
      </c>
      <c r="R51" s="97">
        <v>11</v>
      </c>
      <c r="S51" s="97">
        <v>12</v>
      </c>
      <c r="T51" s="97">
        <v>12</v>
      </c>
      <c r="U51" s="97">
        <v>12</v>
      </c>
      <c r="V51" s="97">
        <v>14</v>
      </c>
      <c r="W51" s="97">
        <v>14</v>
      </c>
      <c r="X51" s="97">
        <v>6</v>
      </c>
      <c r="Y51" s="97">
        <v>5</v>
      </c>
      <c r="Z51" s="97">
        <v>4</v>
      </c>
      <c r="AA51" s="97">
        <v>5</v>
      </c>
      <c r="AB51" s="97">
        <v>5</v>
      </c>
      <c r="AC51" s="97">
        <v>8.2916666666666661</v>
      </c>
    </row>
    <row r="52" spans="2:29" x14ac:dyDescent="0.25">
      <c r="B52" s="313"/>
      <c r="C52" s="198">
        <v>43936</v>
      </c>
      <c r="D52" s="95" t="s">
        <v>8</v>
      </c>
      <c r="E52" s="97">
        <v>8</v>
      </c>
      <c r="F52" s="97">
        <v>9</v>
      </c>
      <c r="G52" s="97">
        <v>10</v>
      </c>
      <c r="H52" s="97">
        <v>10</v>
      </c>
      <c r="I52" s="97">
        <v>11</v>
      </c>
      <c r="J52" s="97">
        <v>13</v>
      </c>
      <c r="K52" s="97">
        <v>13</v>
      </c>
      <c r="L52" s="97">
        <v>10</v>
      </c>
      <c r="M52" s="97">
        <v>9</v>
      </c>
      <c r="N52" s="97">
        <v>9</v>
      </c>
      <c r="O52" s="97">
        <v>11</v>
      </c>
      <c r="P52" s="97">
        <v>16</v>
      </c>
      <c r="Q52" s="97">
        <v>17</v>
      </c>
      <c r="R52" s="97">
        <v>21</v>
      </c>
      <c r="S52" s="97">
        <v>24</v>
      </c>
      <c r="T52" s="97">
        <v>23</v>
      </c>
      <c r="U52" s="97">
        <v>23</v>
      </c>
      <c r="V52" s="97">
        <v>25</v>
      </c>
      <c r="W52" s="97">
        <v>23</v>
      </c>
      <c r="X52" s="97">
        <v>13</v>
      </c>
      <c r="Y52" s="97">
        <v>12</v>
      </c>
      <c r="Z52" s="97">
        <v>9</v>
      </c>
      <c r="AA52" s="97">
        <v>8</v>
      </c>
      <c r="AB52" s="97">
        <v>12</v>
      </c>
      <c r="AC52" s="97">
        <v>14.125</v>
      </c>
    </row>
    <row r="53" spans="2:29" x14ac:dyDescent="0.25">
      <c r="B53" s="313"/>
      <c r="C53" s="198">
        <v>43937</v>
      </c>
      <c r="D53" s="95" t="s">
        <v>9</v>
      </c>
      <c r="E53" s="97">
        <v>11</v>
      </c>
      <c r="F53" s="97">
        <v>11</v>
      </c>
      <c r="G53" s="97">
        <v>13</v>
      </c>
      <c r="H53" s="97">
        <v>13</v>
      </c>
      <c r="I53" s="97">
        <v>14</v>
      </c>
      <c r="J53" s="97">
        <v>17</v>
      </c>
      <c r="K53" s="97">
        <v>10</v>
      </c>
      <c r="L53" s="97">
        <v>9</v>
      </c>
      <c r="M53" s="97">
        <v>8</v>
      </c>
      <c r="N53" s="97">
        <v>9</v>
      </c>
      <c r="O53" s="97">
        <v>10</v>
      </c>
      <c r="P53" s="97">
        <v>12</v>
      </c>
      <c r="Q53" s="97">
        <v>13</v>
      </c>
      <c r="R53" s="97">
        <v>13</v>
      </c>
      <c r="S53" s="97">
        <v>16</v>
      </c>
      <c r="T53" s="97">
        <v>16</v>
      </c>
      <c r="U53" s="97">
        <v>15</v>
      </c>
      <c r="V53" s="97">
        <v>17</v>
      </c>
      <c r="W53" s="97">
        <v>21</v>
      </c>
      <c r="X53" s="97">
        <v>9</v>
      </c>
      <c r="Y53" s="97">
        <v>7</v>
      </c>
      <c r="Z53" s="97">
        <v>6</v>
      </c>
      <c r="AA53" s="97">
        <v>4</v>
      </c>
      <c r="AB53" s="97">
        <v>9</v>
      </c>
      <c r="AC53" s="97">
        <v>11.791666666666666</v>
      </c>
    </row>
    <row r="54" spans="2:29" x14ac:dyDescent="0.25">
      <c r="B54" s="313"/>
      <c r="C54" s="198">
        <v>43938</v>
      </c>
      <c r="D54" s="95" t="s">
        <v>10</v>
      </c>
      <c r="E54" s="97">
        <v>9</v>
      </c>
      <c r="F54" s="97">
        <v>10</v>
      </c>
      <c r="G54" s="97">
        <v>10</v>
      </c>
      <c r="H54" s="97">
        <v>13</v>
      </c>
      <c r="I54" s="97">
        <v>15</v>
      </c>
      <c r="J54" s="97">
        <v>17</v>
      </c>
      <c r="K54" s="97">
        <v>10</v>
      </c>
      <c r="L54" s="97">
        <v>9</v>
      </c>
      <c r="M54" s="97">
        <v>8</v>
      </c>
      <c r="N54" s="97">
        <v>9</v>
      </c>
      <c r="O54" s="97">
        <v>10</v>
      </c>
      <c r="P54" s="97">
        <v>11</v>
      </c>
      <c r="Q54" s="97">
        <v>13</v>
      </c>
      <c r="R54" s="97">
        <v>14</v>
      </c>
      <c r="S54" s="97">
        <v>16</v>
      </c>
      <c r="T54" s="97">
        <v>17</v>
      </c>
      <c r="U54" s="97">
        <v>17</v>
      </c>
      <c r="V54" s="97">
        <v>21</v>
      </c>
      <c r="W54" s="97">
        <v>21</v>
      </c>
      <c r="X54" s="97">
        <v>9</v>
      </c>
      <c r="Y54" s="97">
        <v>7</v>
      </c>
      <c r="Z54" s="97">
        <v>4</v>
      </c>
      <c r="AA54" s="97">
        <v>2</v>
      </c>
      <c r="AB54" s="97">
        <v>1</v>
      </c>
      <c r="AC54" s="97">
        <v>11.375</v>
      </c>
    </row>
    <row r="55" spans="2:29" x14ac:dyDescent="0.25">
      <c r="B55" s="313"/>
      <c r="C55" s="198">
        <v>43939</v>
      </c>
      <c r="D55" s="95" t="s">
        <v>11</v>
      </c>
      <c r="E55" s="97">
        <v>2</v>
      </c>
      <c r="F55" s="97">
        <v>6</v>
      </c>
      <c r="G55" s="97">
        <v>6</v>
      </c>
      <c r="H55" s="97">
        <v>7</v>
      </c>
      <c r="I55" s="97">
        <v>7</v>
      </c>
      <c r="J55" s="97">
        <v>11</v>
      </c>
      <c r="K55" s="97">
        <v>12</v>
      </c>
      <c r="L55" s="97">
        <v>7</v>
      </c>
      <c r="M55" s="97">
        <v>3</v>
      </c>
      <c r="N55" s="97">
        <v>5</v>
      </c>
      <c r="O55" s="97">
        <v>10</v>
      </c>
      <c r="P55" s="97">
        <v>9</v>
      </c>
      <c r="Q55" s="97">
        <v>8</v>
      </c>
      <c r="R55" s="97">
        <v>10</v>
      </c>
      <c r="S55" s="97">
        <v>10</v>
      </c>
      <c r="T55" s="97">
        <v>10</v>
      </c>
      <c r="U55" s="97">
        <v>7</v>
      </c>
      <c r="V55" s="97">
        <v>6</v>
      </c>
      <c r="W55" s="97">
        <v>4</v>
      </c>
      <c r="X55" s="97">
        <v>2</v>
      </c>
      <c r="Y55" s="97">
        <v>6</v>
      </c>
      <c r="Z55" s="97">
        <v>8</v>
      </c>
      <c r="AA55" s="97">
        <v>6</v>
      </c>
      <c r="AB55" s="97">
        <v>7</v>
      </c>
      <c r="AC55" s="97">
        <v>7.041666666666667</v>
      </c>
    </row>
    <row r="56" spans="2:29" x14ac:dyDescent="0.25">
      <c r="B56" s="313"/>
      <c r="C56" s="198">
        <v>43940</v>
      </c>
      <c r="D56" s="95" t="s">
        <v>5</v>
      </c>
      <c r="E56" s="97">
        <v>3</v>
      </c>
      <c r="F56" s="97">
        <v>2</v>
      </c>
      <c r="G56" s="97">
        <v>3</v>
      </c>
      <c r="H56" s="97">
        <v>4</v>
      </c>
      <c r="I56" s="97">
        <v>6</v>
      </c>
      <c r="J56" s="97">
        <v>10</v>
      </c>
      <c r="K56" s="97">
        <v>9</v>
      </c>
      <c r="L56" s="97">
        <v>6</v>
      </c>
      <c r="M56" s="97">
        <v>3</v>
      </c>
      <c r="N56" s="97">
        <v>2</v>
      </c>
      <c r="O56" s="97">
        <v>2</v>
      </c>
      <c r="P56" s="97">
        <v>6</v>
      </c>
      <c r="Q56" s="97">
        <v>6</v>
      </c>
      <c r="R56" s="97">
        <v>7</v>
      </c>
      <c r="S56" s="97">
        <v>6</v>
      </c>
      <c r="T56" s="97">
        <v>8</v>
      </c>
      <c r="U56" s="97">
        <v>6</v>
      </c>
      <c r="V56" s="97">
        <v>6</v>
      </c>
      <c r="W56" s="97">
        <v>4</v>
      </c>
      <c r="X56" s="97">
        <v>4</v>
      </c>
      <c r="Y56" s="97">
        <v>8</v>
      </c>
      <c r="Z56" s="97">
        <v>9</v>
      </c>
      <c r="AA56" s="97">
        <v>7</v>
      </c>
      <c r="AB56" s="97">
        <v>8</v>
      </c>
      <c r="AC56" s="97">
        <v>5.625</v>
      </c>
    </row>
    <row r="57" spans="2:29" x14ac:dyDescent="0.25">
      <c r="B57" s="313"/>
      <c r="C57" s="198">
        <v>43941</v>
      </c>
      <c r="D57" s="95" t="s">
        <v>6</v>
      </c>
      <c r="E57" s="97">
        <v>1</v>
      </c>
      <c r="F57" s="97">
        <v>2</v>
      </c>
      <c r="G57" s="97">
        <v>3</v>
      </c>
      <c r="H57" s="97">
        <v>4</v>
      </c>
      <c r="I57" s="97">
        <v>6</v>
      </c>
      <c r="J57" s="97">
        <v>9</v>
      </c>
      <c r="K57" s="97">
        <v>7</v>
      </c>
      <c r="L57" s="97">
        <v>8</v>
      </c>
      <c r="M57" s="97">
        <v>10</v>
      </c>
      <c r="N57" s="97">
        <v>10</v>
      </c>
      <c r="O57" s="97">
        <v>11</v>
      </c>
      <c r="P57" s="97">
        <v>12</v>
      </c>
      <c r="Q57" s="97">
        <v>14</v>
      </c>
      <c r="R57" s="97">
        <v>15</v>
      </c>
      <c r="S57" s="97">
        <v>17</v>
      </c>
      <c r="T57" s="97">
        <v>17</v>
      </c>
      <c r="U57" s="97">
        <v>17</v>
      </c>
      <c r="V57" s="97">
        <v>20</v>
      </c>
      <c r="W57" s="97">
        <v>22</v>
      </c>
      <c r="X57" s="97">
        <v>11</v>
      </c>
      <c r="Y57" s="97">
        <v>6</v>
      </c>
      <c r="Z57" s="97">
        <v>6</v>
      </c>
      <c r="AA57" s="97">
        <v>7</v>
      </c>
      <c r="AB57" s="97">
        <v>6</v>
      </c>
      <c r="AC57" s="97">
        <v>10.041666666666666</v>
      </c>
    </row>
    <row r="58" spans="2:29" x14ac:dyDescent="0.25">
      <c r="B58" s="313"/>
      <c r="C58" s="198">
        <v>43942</v>
      </c>
      <c r="D58" s="95" t="s">
        <v>7</v>
      </c>
      <c r="E58" s="97">
        <v>4</v>
      </c>
      <c r="F58" s="97">
        <v>5</v>
      </c>
      <c r="G58" s="97">
        <v>7</v>
      </c>
      <c r="H58" s="97">
        <v>8</v>
      </c>
      <c r="I58" s="97">
        <v>8</v>
      </c>
      <c r="J58" s="97">
        <v>11</v>
      </c>
      <c r="K58" s="97">
        <v>10</v>
      </c>
      <c r="L58" s="97">
        <v>12</v>
      </c>
      <c r="M58" s="97">
        <v>11</v>
      </c>
      <c r="N58" s="97">
        <v>10</v>
      </c>
      <c r="O58" s="97">
        <v>13</v>
      </c>
      <c r="P58" s="97">
        <v>15</v>
      </c>
      <c r="Q58" s="97">
        <v>17</v>
      </c>
      <c r="R58" s="97">
        <v>18</v>
      </c>
      <c r="S58" s="97">
        <v>23</v>
      </c>
      <c r="T58" s="97">
        <v>24</v>
      </c>
      <c r="U58" s="97">
        <v>22</v>
      </c>
      <c r="V58" s="97">
        <v>30</v>
      </c>
      <c r="W58" s="97">
        <v>36</v>
      </c>
      <c r="X58" s="97">
        <v>23</v>
      </c>
      <c r="Y58" s="97">
        <v>16</v>
      </c>
      <c r="Z58" s="97">
        <v>11</v>
      </c>
      <c r="AA58" s="97">
        <v>7</v>
      </c>
      <c r="AB58" s="97">
        <v>6</v>
      </c>
      <c r="AC58" s="97">
        <v>14.458333333333334</v>
      </c>
    </row>
    <row r="59" spans="2:29" x14ac:dyDescent="0.25">
      <c r="B59" s="313"/>
      <c r="C59" s="198">
        <v>43943</v>
      </c>
      <c r="D59" s="95" t="s">
        <v>8</v>
      </c>
      <c r="E59" s="97">
        <v>6</v>
      </c>
      <c r="F59" s="97">
        <v>6</v>
      </c>
      <c r="G59" s="97">
        <v>6</v>
      </c>
      <c r="H59" s="97">
        <v>7</v>
      </c>
      <c r="I59" s="97">
        <v>8</v>
      </c>
      <c r="J59" s="97">
        <v>11</v>
      </c>
      <c r="K59" s="97">
        <v>9</v>
      </c>
      <c r="L59" s="97">
        <v>10</v>
      </c>
      <c r="M59" s="97">
        <v>11</v>
      </c>
      <c r="N59" s="97">
        <v>12</v>
      </c>
      <c r="O59" s="97">
        <v>12</v>
      </c>
      <c r="P59" s="97">
        <v>15</v>
      </c>
      <c r="Q59" s="97">
        <v>16</v>
      </c>
      <c r="R59" s="97">
        <v>17</v>
      </c>
      <c r="S59" s="97">
        <v>18</v>
      </c>
      <c r="T59" s="97">
        <v>21</v>
      </c>
      <c r="U59" s="97">
        <v>22</v>
      </c>
      <c r="V59" s="97">
        <v>26</v>
      </c>
      <c r="W59" s="97">
        <v>27</v>
      </c>
      <c r="X59" s="97">
        <v>17</v>
      </c>
      <c r="Y59" s="97">
        <v>10</v>
      </c>
      <c r="Z59" s="97">
        <v>7</v>
      </c>
      <c r="AA59" s="97">
        <v>4</v>
      </c>
      <c r="AB59" s="97">
        <v>1</v>
      </c>
      <c r="AC59" s="97">
        <v>12.458333333333334</v>
      </c>
    </row>
    <row r="60" spans="2:29" x14ac:dyDescent="0.25">
      <c r="B60" s="313"/>
      <c r="C60" s="198">
        <v>43944</v>
      </c>
      <c r="D60" s="95" t="s">
        <v>9</v>
      </c>
      <c r="E60" s="97">
        <v>3</v>
      </c>
      <c r="F60" s="97">
        <v>7</v>
      </c>
      <c r="G60" s="97">
        <v>9</v>
      </c>
      <c r="H60" s="97">
        <v>9</v>
      </c>
      <c r="I60" s="97">
        <v>14</v>
      </c>
      <c r="J60" s="97">
        <v>14</v>
      </c>
      <c r="K60" s="97">
        <v>12</v>
      </c>
      <c r="L60" s="97">
        <v>8</v>
      </c>
      <c r="M60" s="97">
        <v>4</v>
      </c>
      <c r="N60" s="97">
        <v>6</v>
      </c>
      <c r="O60" s="97">
        <v>10</v>
      </c>
      <c r="P60" s="97">
        <v>9</v>
      </c>
      <c r="Q60" s="97">
        <v>10</v>
      </c>
      <c r="R60" s="97">
        <v>8</v>
      </c>
      <c r="S60" s="97">
        <v>9</v>
      </c>
      <c r="T60" s="97">
        <v>9</v>
      </c>
      <c r="U60" s="97">
        <v>8</v>
      </c>
      <c r="V60" s="97">
        <v>5</v>
      </c>
      <c r="W60" s="97">
        <v>4</v>
      </c>
      <c r="X60" s="97">
        <v>2</v>
      </c>
      <c r="Y60" s="97">
        <v>5</v>
      </c>
      <c r="Z60" s="97">
        <v>8</v>
      </c>
      <c r="AA60" s="97">
        <v>8</v>
      </c>
      <c r="AB60" s="97">
        <v>9</v>
      </c>
      <c r="AC60" s="97">
        <v>7.916666666666667</v>
      </c>
    </row>
    <row r="61" spans="2:29" x14ac:dyDescent="0.25">
      <c r="B61" s="313"/>
      <c r="C61" s="198">
        <v>43945</v>
      </c>
      <c r="D61" s="95" t="s">
        <v>10</v>
      </c>
      <c r="E61" s="97">
        <v>8</v>
      </c>
      <c r="F61" s="97">
        <v>6</v>
      </c>
      <c r="G61" s="97">
        <v>7</v>
      </c>
      <c r="H61" s="97">
        <v>7</v>
      </c>
      <c r="I61" s="97">
        <v>11</v>
      </c>
      <c r="J61" s="97">
        <v>14</v>
      </c>
      <c r="K61" s="97">
        <v>11</v>
      </c>
      <c r="L61" s="97">
        <v>8</v>
      </c>
      <c r="M61" s="97">
        <v>5</v>
      </c>
      <c r="N61" s="97">
        <v>6</v>
      </c>
      <c r="O61" s="97">
        <v>8</v>
      </c>
      <c r="P61" s="97">
        <v>8</v>
      </c>
      <c r="Q61" s="97">
        <v>8</v>
      </c>
      <c r="R61" s="97">
        <v>7</v>
      </c>
      <c r="S61" s="97">
        <v>6</v>
      </c>
      <c r="T61" s="97">
        <v>7</v>
      </c>
      <c r="U61" s="97">
        <v>7</v>
      </c>
      <c r="V61" s="97">
        <v>4</v>
      </c>
      <c r="W61" s="97">
        <v>1</v>
      </c>
      <c r="X61" s="97">
        <v>1</v>
      </c>
      <c r="Y61" s="97">
        <v>3</v>
      </c>
      <c r="Z61" s="97">
        <v>7</v>
      </c>
      <c r="AA61" s="97">
        <v>7</v>
      </c>
      <c r="AB61" s="97">
        <v>7</v>
      </c>
      <c r="AC61" s="97">
        <v>6.833333333333333</v>
      </c>
    </row>
    <row r="62" spans="2:29" x14ac:dyDescent="0.25">
      <c r="B62" s="313"/>
      <c r="C62" s="198">
        <v>43946</v>
      </c>
      <c r="D62" s="95" t="s">
        <v>11</v>
      </c>
      <c r="E62" s="97">
        <v>6</v>
      </c>
      <c r="F62" s="97">
        <v>5</v>
      </c>
      <c r="G62" s="97">
        <v>3</v>
      </c>
      <c r="H62" s="97">
        <v>1</v>
      </c>
      <c r="I62" s="97">
        <v>7</v>
      </c>
      <c r="J62" s="97">
        <v>13</v>
      </c>
      <c r="K62" s="97">
        <v>11</v>
      </c>
      <c r="L62" s="97">
        <v>7</v>
      </c>
      <c r="M62" s="97">
        <v>5</v>
      </c>
      <c r="N62" s="97">
        <v>5</v>
      </c>
      <c r="O62" s="97">
        <v>8</v>
      </c>
      <c r="P62" s="97">
        <v>8</v>
      </c>
      <c r="Q62" s="97">
        <v>8</v>
      </c>
      <c r="R62" s="97">
        <v>6</v>
      </c>
      <c r="S62" s="97">
        <v>6</v>
      </c>
      <c r="T62" s="97">
        <v>6</v>
      </c>
      <c r="U62" s="97">
        <v>5</v>
      </c>
      <c r="V62" s="97">
        <v>2</v>
      </c>
      <c r="W62" s="97">
        <v>1</v>
      </c>
      <c r="X62" s="97">
        <v>1</v>
      </c>
      <c r="Y62" s="97">
        <v>2</v>
      </c>
      <c r="Z62" s="97">
        <v>5</v>
      </c>
      <c r="AA62" s="97">
        <v>7</v>
      </c>
      <c r="AB62" s="97">
        <v>7</v>
      </c>
      <c r="AC62" s="97">
        <v>5.625</v>
      </c>
    </row>
    <row r="63" spans="2:29" x14ac:dyDescent="0.25">
      <c r="B63" s="313"/>
      <c r="C63" s="198">
        <v>43947</v>
      </c>
      <c r="D63" s="95" t="s">
        <v>5</v>
      </c>
      <c r="E63" s="97">
        <v>6</v>
      </c>
      <c r="F63" s="97">
        <v>3</v>
      </c>
      <c r="G63" s="97">
        <v>1</v>
      </c>
      <c r="H63" s="97">
        <v>1</v>
      </c>
      <c r="I63" s="97">
        <v>4</v>
      </c>
      <c r="J63" s="97">
        <v>10</v>
      </c>
      <c r="K63" s="97">
        <v>9</v>
      </c>
      <c r="L63" s="97">
        <v>8</v>
      </c>
      <c r="M63" s="97">
        <v>6</v>
      </c>
      <c r="N63" s="97">
        <v>6</v>
      </c>
      <c r="O63" s="97">
        <v>6</v>
      </c>
      <c r="P63" s="97">
        <v>7</v>
      </c>
      <c r="Q63" s="97">
        <v>6</v>
      </c>
      <c r="R63" s="97">
        <v>8</v>
      </c>
      <c r="S63" s="97">
        <v>8</v>
      </c>
      <c r="T63" s="97">
        <v>7</v>
      </c>
      <c r="U63" s="97">
        <v>7</v>
      </c>
      <c r="V63" s="97">
        <v>5</v>
      </c>
      <c r="W63" s="97">
        <v>3</v>
      </c>
      <c r="X63" s="97">
        <v>1</v>
      </c>
      <c r="Y63" s="97">
        <v>3</v>
      </c>
      <c r="Z63" s="97">
        <v>5</v>
      </c>
      <c r="AA63" s="97">
        <v>7</v>
      </c>
      <c r="AB63" s="97">
        <v>6</v>
      </c>
      <c r="AC63" s="97">
        <v>5.541666666666667</v>
      </c>
    </row>
    <row r="64" spans="2:29" x14ac:dyDescent="0.25">
      <c r="B64" s="313"/>
      <c r="C64" s="198">
        <v>43948</v>
      </c>
      <c r="D64" s="95" t="s">
        <v>6</v>
      </c>
      <c r="E64" s="97">
        <v>1</v>
      </c>
      <c r="F64" s="97">
        <v>2</v>
      </c>
      <c r="G64" s="97">
        <v>2</v>
      </c>
      <c r="H64" s="97">
        <v>1</v>
      </c>
      <c r="I64" s="97">
        <v>6</v>
      </c>
      <c r="J64" s="97">
        <v>10</v>
      </c>
      <c r="K64" s="97">
        <v>8</v>
      </c>
      <c r="L64" s="97">
        <v>8</v>
      </c>
      <c r="M64" s="97">
        <v>11</v>
      </c>
      <c r="N64" s="97">
        <v>13</v>
      </c>
      <c r="O64" s="97">
        <v>15</v>
      </c>
      <c r="P64" s="97">
        <v>15</v>
      </c>
      <c r="Q64" s="97">
        <v>16</v>
      </c>
      <c r="R64" s="97">
        <v>18</v>
      </c>
      <c r="S64" s="97">
        <v>19</v>
      </c>
      <c r="T64" s="97">
        <v>19</v>
      </c>
      <c r="U64" s="97">
        <v>23</v>
      </c>
      <c r="V64" s="97">
        <v>29</v>
      </c>
      <c r="W64" s="97">
        <v>31</v>
      </c>
      <c r="X64" s="97">
        <v>12</v>
      </c>
      <c r="Y64" s="97">
        <v>1</v>
      </c>
      <c r="Z64" s="97">
        <v>6</v>
      </c>
      <c r="AA64" s="97">
        <v>6</v>
      </c>
      <c r="AB64" s="97">
        <v>6</v>
      </c>
      <c r="AC64" s="97">
        <v>11.583333333333334</v>
      </c>
    </row>
    <row r="65" spans="2:29" x14ac:dyDescent="0.25">
      <c r="B65" s="313"/>
      <c r="C65" s="198">
        <v>43949</v>
      </c>
      <c r="D65" s="95" t="s">
        <v>7</v>
      </c>
      <c r="E65" s="97">
        <v>4</v>
      </c>
      <c r="F65" s="97">
        <v>4</v>
      </c>
      <c r="G65" s="97">
        <v>3</v>
      </c>
      <c r="H65" s="97">
        <v>3</v>
      </c>
      <c r="I65" s="97">
        <v>8</v>
      </c>
      <c r="J65" s="97">
        <v>12</v>
      </c>
      <c r="K65" s="97">
        <v>9</v>
      </c>
      <c r="L65" s="97">
        <v>9</v>
      </c>
      <c r="M65" s="97">
        <v>12</v>
      </c>
      <c r="N65" s="97">
        <v>13</v>
      </c>
      <c r="O65" s="97">
        <v>14</v>
      </c>
      <c r="P65" s="97">
        <v>14</v>
      </c>
      <c r="Q65" s="97">
        <v>17</v>
      </c>
      <c r="R65" s="97">
        <v>17</v>
      </c>
      <c r="S65" s="97">
        <v>18</v>
      </c>
      <c r="T65" s="97">
        <v>19</v>
      </c>
      <c r="U65" s="97">
        <v>20</v>
      </c>
      <c r="V65" s="97">
        <v>25</v>
      </c>
      <c r="W65" s="97">
        <v>27</v>
      </c>
      <c r="X65" s="97">
        <v>8</v>
      </c>
      <c r="Y65" s="97">
        <v>2</v>
      </c>
      <c r="Z65" s="97">
        <v>6</v>
      </c>
      <c r="AA65" s="97">
        <v>6</v>
      </c>
      <c r="AB65" s="97">
        <v>6</v>
      </c>
      <c r="AC65" s="97">
        <v>11.5</v>
      </c>
    </row>
    <row r="66" spans="2:29" x14ac:dyDescent="0.25">
      <c r="B66" s="313"/>
      <c r="C66" s="198">
        <v>43950</v>
      </c>
      <c r="D66" s="95" t="s">
        <v>8</v>
      </c>
      <c r="E66" s="97">
        <v>5</v>
      </c>
      <c r="F66" s="97">
        <v>4</v>
      </c>
      <c r="G66" s="97">
        <v>5</v>
      </c>
      <c r="H66" s="97">
        <v>5</v>
      </c>
      <c r="I66" s="97">
        <v>9</v>
      </c>
      <c r="J66" s="97">
        <v>14</v>
      </c>
      <c r="K66" s="97">
        <v>10</v>
      </c>
      <c r="L66" s="97">
        <v>9</v>
      </c>
      <c r="M66" s="97">
        <v>12</v>
      </c>
      <c r="N66" s="97">
        <v>13</v>
      </c>
      <c r="O66" s="97">
        <v>15</v>
      </c>
      <c r="P66" s="97">
        <v>16</v>
      </c>
      <c r="Q66" s="97">
        <v>17</v>
      </c>
      <c r="R66" s="97">
        <v>18</v>
      </c>
      <c r="S66" s="97">
        <v>20</v>
      </c>
      <c r="T66" s="97">
        <v>22</v>
      </c>
      <c r="U66" s="97">
        <v>24</v>
      </c>
      <c r="V66" s="97">
        <v>29</v>
      </c>
      <c r="W66" s="97">
        <v>29</v>
      </c>
      <c r="X66" s="97">
        <v>11</v>
      </c>
      <c r="Y66" s="97">
        <v>2</v>
      </c>
      <c r="Z66" s="97">
        <v>8</v>
      </c>
      <c r="AA66" s="97">
        <v>8</v>
      </c>
      <c r="AB66" s="97">
        <v>8</v>
      </c>
      <c r="AC66" s="97">
        <v>13.041666666666666</v>
      </c>
    </row>
    <row r="67" spans="2:29" x14ac:dyDescent="0.25">
      <c r="B67" s="313"/>
      <c r="C67" s="198">
        <v>43951</v>
      </c>
      <c r="D67" s="95" t="s">
        <v>9</v>
      </c>
      <c r="E67" s="97">
        <v>6</v>
      </c>
      <c r="F67" s="97">
        <v>4</v>
      </c>
      <c r="G67" s="97">
        <v>4</v>
      </c>
      <c r="H67" s="97">
        <v>5</v>
      </c>
      <c r="I67" s="97">
        <v>9</v>
      </c>
      <c r="J67" s="97">
        <v>13</v>
      </c>
      <c r="K67" s="97">
        <v>11</v>
      </c>
      <c r="L67" s="97">
        <v>9</v>
      </c>
      <c r="M67" s="97">
        <v>13</v>
      </c>
      <c r="N67" s="97">
        <v>14</v>
      </c>
      <c r="O67" s="97">
        <v>16</v>
      </c>
      <c r="P67" s="97">
        <v>17</v>
      </c>
      <c r="Q67" s="97">
        <v>18</v>
      </c>
      <c r="R67" s="97">
        <v>18</v>
      </c>
      <c r="S67" s="97">
        <v>21</v>
      </c>
      <c r="T67" s="97">
        <v>23</v>
      </c>
      <c r="U67" s="97">
        <v>26</v>
      </c>
      <c r="V67" s="97">
        <v>31</v>
      </c>
      <c r="W67" s="97">
        <v>36</v>
      </c>
      <c r="X67" s="97">
        <v>20</v>
      </c>
      <c r="Y67" s="97">
        <v>1</v>
      </c>
      <c r="Z67" s="97">
        <v>7</v>
      </c>
      <c r="AA67" s="97">
        <v>8</v>
      </c>
      <c r="AB67" s="97">
        <v>4</v>
      </c>
      <c r="AC67" s="97">
        <v>13.916666666666666</v>
      </c>
    </row>
    <row r="68" spans="2:29" x14ac:dyDescent="0.25">
      <c r="B68" s="313"/>
      <c r="C68" s="198">
        <v>43952</v>
      </c>
      <c r="D68" s="95" t="s">
        <v>10</v>
      </c>
      <c r="E68" s="97">
        <v>2</v>
      </c>
      <c r="F68" s="97">
        <v>6</v>
      </c>
      <c r="G68" s="97">
        <v>4</v>
      </c>
      <c r="H68" s="97">
        <v>2</v>
      </c>
      <c r="I68" s="97">
        <v>8</v>
      </c>
      <c r="J68" s="97">
        <v>14</v>
      </c>
      <c r="K68" s="97">
        <v>12</v>
      </c>
      <c r="L68" s="97">
        <v>6</v>
      </c>
      <c r="M68" s="97">
        <v>3</v>
      </c>
      <c r="N68" s="97">
        <v>5</v>
      </c>
      <c r="O68" s="97">
        <v>10</v>
      </c>
      <c r="P68" s="97">
        <v>10</v>
      </c>
      <c r="Q68" s="97">
        <v>9</v>
      </c>
      <c r="R68" s="97">
        <v>8</v>
      </c>
      <c r="S68" s="97">
        <v>8</v>
      </c>
      <c r="T68" s="97">
        <v>9</v>
      </c>
      <c r="U68" s="97">
        <v>6</v>
      </c>
      <c r="V68" s="97">
        <v>3</v>
      </c>
      <c r="W68" s="97">
        <v>1</v>
      </c>
      <c r="X68" s="97">
        <v>1</v>
      </c>
      <c r="Y68" s="97">
        <v>1</v>
      </c>
      <c r="Z68" s="97">
        <v>4</v>
      </c>
      <c r="AA68" s="97">
        <v>5</v>
      </c>
      <c r="AB68" s="97">
        <v>7</v>
      </c>
      <c r="AC68" s="97">
        <v>6</v>
      </c>
    </row>
    <row r="69" spans="2:29" x14ac:dyDescent="0.25">
      <c r="B69" s="313"/>
      <c r="C69" s="198">
        <v>43953</v>
      </c>
      <c r="D69" s="95" t="s">
        <v>11</v>
      </c>
      <c r="E69" s="97">
        <v>6</v>
      </c>
      <c r="F69" s="97">
        <v>3</v>
      </c>
      <c r="G69" s="97">
        <v>4</v>
      </c>
      <c r="H69" s="97">
        <v>1</v>
      </c>
      <c r="I69" s="97">
        <v>8</v>
      </c>
      <c r="J69" s="97">
        <v>15</v>
      </c>
      <c r="K69" s="97">
        <v>12</v>
      </c>
      <c r="L69" s="97">
        <v>8</v>
      </c>
      <c r="M69" s="97">
        <v>7</v>
      </c>
      <c r="N69" s="97">
        <v>9</v>
      </c>
      <c r="O69" s="97">
        <v>10</v>
      </c>
      <c r="P69" s="97">
        <v>10</v>
      </c>
      <c r="Q69" s="97">
        <v>10</v>
      </c>
      <c r="R69" s="97">
        <v>9</v>
      </c>
      <c r="S69" s="97">
        <v>6</v>
      </c>
      <c r="T69" s="97">
        <v>4</v>
      </c>
      <c r="U69" s="97">
        <v>4</v>
      </c>
      <c r="V69" s="97">
        <v>1</v>
      </c>
      <c r="W69" s="97">
        <v>1</v>
      </c>
      <c r="X69" s="97">
        <v>1</v>
      </c>
      <c r="Y69" s="97">
        <v>1</v>
      </c>
      <c r="Z69" s="97">
        <v>4</v>
      </c>
      <c r="AA69" s="97">
        <v>5</v>
      </c>
      <c r="AB69" s="97">
        <v>11</v>
      </c>
      <c r="AC69" s="97">
        <v>6.25</v>
      </c>
    </row>
    <row r="70" spans="2:29" x14ac:dyDescent="0.25">
      <c r="B70" s="313"/>
      <c r="C70" s="198">
        <v>43954</v>
      </c>
      <c r="D70" s="95" t="s">
        <v>5</v>
      </c>
      <c r="E70" s="97">
        <v>15</v>
      </c>
      <c r="F70" s="97">
        <v>16</v>
      </c>
      <c r="G70" s="97">
        <v>11</v>
      </c>
      <c r="H70" s="97">
        <v>7</v>
      </c>
      <c r="I70" s="97">
        <v>11</v>
      </c>
      <c r="J70" s="97">
        <v>15</v>
      </c>
      <c r="K70" s="97">
        <v>12</v>
      </c>
      <c r="L70" s="97">
        <v>9</v>
      </c>
      <c r="M70" s="97">
        <v>7</v>
      </c>
      <c r="N70" s="97">
        <v>7</v>
      </c>
      <c r="O70" s="97">
        <v>7</v>
      </c>
      <c r="P70" s="97">
        <v>9</v>
      </c>
      <c r="Q70" s="97">
        <v>9</v>
      </c>
      <c r="R70" s="97">
        <v>10</v>
      </c>
      <c r="S70" s="97">
        <v>7</v>
      </c>
      <c r="T70" s="97">
        <v>4</v>
      </c>
      <c r="U70" s="97">
        <v>3</v>
      </c>
      <c r="V70" s="97">
        <v>1</v>
      </c>
      <c r="W70" s="97">
        <v>1</v>
      </c>
      <c r="X70" s="97">
        <v>1</v>
      </c>
      <c r="Y70" s="97">
        <v>5</v>
      </c>
      <c r="Z70" s="97">
        <v>16</v>
      </c>
      <c r="AA70" s="97">
        <v>17</v>
      </c>
      <c r="AB70" s="97">
        <v>14</v>
      </c>
      <c r="AC70" s="97">
        <v>8.9166666666666661</v>
      </c>
    </row>
    <row r="71" spans="2:29" x14ac:dyDescent="0.25">
      <c r="B71" s="313"/>
      <c r="C71" s="198">
        <v>43955</v>
      </c>
      <c r="D71" s="95" t="s">
        <v>6</v>
      </c>
      <c r="E71" s="97">
        <v>12</v>
      </c>
      <c r="F71" s="97">
        <v>10</v>
      </c>
      <c r="G71" s="97">
        <v>7</v>
      </c>
      <c r="H71" s="97">
        <v>7</v>
      </c>
      <c r="I71" s="97">
        <v>12</v>
      </c>
      <c r="J71" s="97">
        <v>17</v>
      </c>
      <c r="K71" s="97">
        <v>16</v>
      </c>
      <c r="L71" s="97">
        <v>17</v>
      </c>
      <c r="M71" s="97">
        <v>24</v>
      </c>
      <c r="N71" s="97">
        <v>25</v>
      </c>
      <c r="O71" s="97">
        <v>28</v>
      </c>
      <c r="P71" s="97">
        <v>27</v>
      </c>
      <c r="Q71" s="97">
        <v>26</v>
      </c>
      <c r="R71" s="97">
        <v>27</v>
      </c>
      <c r="S71" s="97">
        <v>30</v>
      </c>
      <c r="T71" s="97">
        <v>33</v>
      </c>
      <c r="U71" s="97">
        <v>37</v>
      </c>
      <c r="V71" s="97">
        <v>44</v>
      </c>
      <c r="W71" s="97">
        <v>46</v>
      </c>
      <c r="X71" s="97">
        <v>27</v>
      </c>
      <c r="Y71" s="97">
        <v>7</v>
      </c>
      <c r="Z71" s="97">
        <v>13</v>
      </c>
      <c r="AA71" s="97">
        <v>14</v>
      </c>
      <c r="AB71" s="97">
        <v>11</v>
      </c>
      <c r="AC71" s="97">
        <v>21.541666666666668</v>
      </c>
    </row>
    <row r="72" spans="2:29" x14ac:dyDescent="0.25">
      <c r="B72" s="313"/>
      <c r="C72" s="198">
        <v>43956</v>
      </c>
      <c r="D72" s="95" t="s">
        <v>7</v>
      </c>
      <c r="E72" s="97">
        <v>9</v>
      </c>
      <c r="F72" s="97">
        <v>8</v>
      </c>
      <c r="G72" s="97">
        <v>6</v>
      </c>
      <c r="H72" s="97">
        <v>5</v>
      </c>
      <c r="I72" s="97">
        <v>12</v>
      </c>
      <c r="J72" s="97">
        <v>20</v>
      </c>
      <c r="K72" s="97">
        <v>17</v>
      </c>
      <c r="L72" s="97">
        <v>16</v>
      </c>
      <c r="M72" s="97">
        <v>17</v>
      </c>
      <c r="N72" s="97">
        <v>15</v>
      </c>
      <c r="O72" s="97">
        <v>15</v>
      </c>
      <c r="P72" s="97">
        <v>15</v>
      </c>
      <c r="Q72" s="97">
        <v>17</v>
      </c>
      <c r="R72" s="97">
        <v>16</v>
      </c>
      <c r="S72" s="97">
        <v>18</v>
      </c>
      <c r="T72" s="97">
        <v>19</v>
      </c>
      <c r="U72" s="97">
        <v>21</v>
      </c>
      <c r="V72" s="97">
        <v>24</v>
      </c>
      <c r="W72" s="97">
        <v>26</v>
      </c>
      <c r="X72" s="97">
        <v>10</v>
      </c>
      <c r="Y72" s="97">
        <v>1</v>
      </c>
      <c r="Z72" s="97">
        <v>5</v>
      </c>
      <c r="AA72" s="97">
        <v>7</v>
      </c>
      <c r="AB72" s="97">
        <v>6</v>
      </c>
      <c r="AC72" s="97">
        <v>13.541666666666666</v>
      </c>
    </row>
    <row r="73" spans="2:29" x14ac:dyDescent="0.25">
      <c r="B73" s="313"/>
      <c r="C73" s="198">
        <v>43957</v>
      </c>
      <c r="D73" s="95" t="s">
        <v>8</v>
      </c>
      <c r="E73" s="97">
        <v>4</v>
      </c>
      <c r="F73" s="97">
        <v>2</v>
      </c>
      <c r="G73" s="97">
        <v>3</v>
      </c>
      <c r="H73" s="97">
        <v>2</v>
      </c>
      <c r="I73" s="97">
        <v>7</v>
      </c>
      <c r="J73" s="97">
        <v>12</v>
      </c>
      <c r="K73" s="97">
        <v>8</v>
      </c>
      <c r="L73" s="97">
        <v>9</v>
      </c>
      <c r="M73" s="97">
        <v>12</v>
      </c>
      <c r="N73" s="97">
        <v>13</v>
      </c>
      <c r="O73" s="97">
        <v>16</v>
      </c>
      <c r="P73" s="97">
        <v>16</v>
      </c>
      <c r="Q73" s="97">
        <v>17</v>
      </c>
      <c r="R73" s="97">
        <v>18</v>
      </c>
      <c r="S73" s="97">
        <v>21</v>
      </c>
      <c r="T73" s="97">
        <v>22</v>
      </c>
      <c r="U73" s="97">
        <v>23</v>
      </c>
      <c r="V73" s="97">
        <v>28</v>
      </c>
      <c r="W73" s="97">
        <v>31</v>
      </c>
      <c r="X73" s="97">
        <v>17</v>
      </c>
      <c r="Y73" s="97">
        <v>2</v>
      </c>
      <c r="Z73" s="97">
        <v>17</v>
      </c>
      <c r="AA73" s="97">
        <v>21</v>
      </c>
      <c r="AB73" s="97">
        <v>16</v>
      </c>
      <c r="AC73" s="97">
        <v>14.041666666666666</v>
      </c>
    </row>
    <row r="74" spans="2:29" x14ac:dyDescent="0.25">
      <c r="B74" s="313"/>
      <c r="C74" s="198">
        <v>43958</v>
      </c>
      <c r="D74" s="95" t="s">
        <v>9</v>
      </c>
      <c r="E74" s="97">
        <v>16</v>
      </c>
      <c r="F74" s="97">
        <v>16</v>
      </c>
      <c r="G74" s="97">
        <v>11</v>
      </c>
      <c r="H74" s="97">
        <v>9</v>
      </c>
      <c r="I74" s="97">
        <v>15</v>
      </c>
      <c r="J74" s="97">
        <v>19</v>
      </c>
      <c r="K74" s="97">
        <v>15</v>
      </c>
      <c r="L74" s="97">
        <v>17</v>
      </c>
      <c r="M74" s="97">
        <v>19</v>
      </c>
      <c r="N74" s="97">
        <v>17</v>
      </c>
      <c r="O74" s="97">
        <v>16</v>
      </c>
      <c r="P74" s="97">
        <v>16</v>
      </c>
      <c r="Q74" s="97">
        <v>17</v>
      </c>
      <c r="R74" s="97">
        <v>17</v>
      </c>
      <c r="S74" s="97">
        <v>21</v>
      </c>
      <c r="T74" s="97">
        <v>23</v>
      </c>
      <c r="U74" s="97">
        <v>24</v>
      </c>
      <c r="V74" s="97">
        <v>29</v>
      </c>
      <c r="W74" s="97">
        <v>33</v>
      </c>
      <c r="X74" s="97">
        <v>15</v>
      </c>
      <c r="Y74" s="97">
        <v>1</v>
      </c>
      <c r="Z74" s="97">
        <v>7</v>
      </c>
      <c r="AA74" s="97">
        <v>8</v>
      </c>
      <c r="AB74" s="97">
        <v>6</v>
      </c>
      <c r="AC74" s="97">
        <v>16.125</v>
      </c>
    </row>
    <row r="75" spans="2:29" x14ac:dyDescent="0.25">
      <c r="B75" s="313"/>
      <c r="C75" s="198">
        <v>43959</v>
      </c>
      <c r="D75" s="95" t="s">
        <v>10</v>
      </c>
      <c r="E75" s="97">
        <v>5</v>
      </c>
      <c r="F75" s="97">
        <v>3</v>
      </c>
      <c r="G75" s="97">
        <v>3</v>
      </c>
      <c r="H75" s="97">
        <v>1</v>
      </c>
      <c r="I75" s="97">
        <v>8</v>
      </c>
      <c r="J75" s="97">
        <v>11</v>
      </c>
      <c r="K75" s="97">
        <v>9</v>
      </c>
      <c r="L75" s="97">
        <v>10</v>
      </c>
      <c r="M75" s="97">
        <v>13</v>
      </c>
      <c r="N75" s="97">
        <v>15</v>
      </c>
      <c r="O75" s="97">
        <v>16</v>
      </c>
      <c r="P75" s="97">
        <v>17</v>
      </c>
      <c r="Q75" s="97">
        <v>20</v>
      </c>
      <c r="R75" s="97">
        <v>21</v>
      </c>
      <c r="S75" s="97">
        <v>25</v>
      </c>
      <c r="T75" s="97">
        <v>29</v>
      </c>
      <c r="U75" s="97">
        <v>29</v>
      </c>
      <c r="V75" s="97">
        <v>34</v>
      </c>
      <c r="W75" s="97">
        <v>38</v>
      </c>
      <c r="X75" s="97">
        <v>21</v>
      </c>
      <c r="Y75" s="97">
        <v>2</v>
      </c>
      <c r="Z75" s="97">
        <v>7</v>
      </c>
      <c r="AA75" s="97">
        <v>8</v>
      </c>
      <c r="AB75" s="97">
        <v>5</v>
      </c>
      <c r="AC75" s="97">
        <v>14.583333333333334</v>
      </c>
    </row>
    <row r="76" spans="2:29" x14ac:dyDescent="0.25">
      <c r="B76" s="313"/>
      <c r="C76" s="198">
        <v>43960</v>
      </c>
      <c r="D76" s="95" t="s">
        <v>11</v>
      </c>
      <c r="E76" s="97">
        <v>2</v>
      </c>
      <c r="F76" s="97">
        <v>6</v>
      </c>
      <c r="G76" s="97">
        <v>5</v>
      </c>
      <c r="H76" s="97">
        <v>3</v>
      </c>
      <c r="I76" s="97">
        <v>10</v>
      </c>
      <c r="J76" s="97">
        <v>15</v>
      </c>
      <c r="K76" s="97">
        <v>12</v>
      </c>
      <c r="L76" s="97">
        <v>7</v>
      </c>
      <c r="M76" s="97">
        <v>4</v>
      </c>
      <c r="N76" s="97">
        <v>7</v>
      </c>
      <c r="O76" s="97">
        <v>9</v>
      </c>
      <c r="P76" s="97">
        <v>9</v>
      </c>
      <c r="Q76" s="97">
        <v>9</v>
      </c>
      <c r="R76" s="97">
        <v>9</v>
      </c>
      <c r="S76" s="97">
        <v>9</v>
      </c>
      <c r="T76" s="97">
        <v>8</v>
      </c>
      <c r="U76" s="97">
        <v>7</v>
      </c>
      <c r="V76" s="97">
        <v>5</v>
      </c>
      <c r="W76" s="97">
        <v>4</v>
      </c>
      <c r="X76" s="97">
        <v>3</v>
      </c>
      <c r="Y76" s="97">
        <v>2</v>
      </c>
      <c r="Z76" s="97">
        <v>8</v>
      </c>
      <c r="AA76" s="97">
        <v>9</v>
      </c>
      <c r="AB76" s="97">
        <v>8</v>
      </c>
      <c r="AC76" s="97">
        <v>7.083333333333333</v>
      </c>
    </row>
    <row r="77" spans="2:29" x14ac:dyDescent="0.25">
      <c r="B77" s="313"/>
      <c r="C77" s="198">
        <v>43961</v>
      </c>
      <c r="D77" s="95" t="s">
        <v>5</v>
      </c>
      <c r="E77" s="97">
        <v>7</v>
      </c>
      <c r="F77" s="97">
        <v>4</v>
      </c>
      <c r="G77" s="97">
        <v>1</v>
      </c>
      <c r="H77" s="97">
        <v>1</v>
      </c>
      <c r="I77" s="97">
        <v>5</v>
      </c>
      <c r="J77" s="97">
        <v>11</v>
      </c>
      <c r="K77" s="97">
        <v>10</v>
      </c>
      <c r="L77" s="97">
        <v>9</v>
      </c>
      <c r="M77" s="97">
        <v>7</v>
      </c>
      <c r="N77" s="97">
        <v>8</v>
      </c>
      <c r="O77" s="97">
        <v>8</v>
      </c>
      <c r="P77" s="97">
        <v>10</v>
      </c>
      <c r="Q77" s="97">
        <v>9</v>
      </c>
      <c r="R77" s="97">
        <v>8</v>
      </c>
      <c r="S77" s="97">
        <v>9</v>
      </c>
      <c r="T77" s="97">
        <v>6</v>
      </c>
      <c r="U77" s="97">
        <v>5</v>
      </c>
      <c r="V77" s="97">
        <v>3</v>
      </c>
      <c r="W77" s="97">
        <v>1</v>
      </c>
      <c r="X77" s="97">
        <v>1</v>
      </c>
      <c r="Y77" s="97">
        <v>1</v>
      </c>
      <c r="Z77" s="97">
        <v>5</v>
      </c>
      <c r="AA77" s="97">
        <v>6</v>
      </c>
      <c r="AB77" s="97">
        <v>6</v>
      </c>
      <c r="AC77" s="97">
        <v>5.875</v>
      </c>
    </row>
    <row r="78" spans="2:29" x14ac:dyDescent="0.25">
      <c r="B78" s="313"/>
      <c r="C78" s="198">
        <v>43962</v>
      </c>
      <c r="D78" s="95" t="s">
        <v>6</v>
      </c>
      <c r="E78" s="97">
        <v>2</v>
      </c>
      <c r="F78" s="97">
        <v>1</v>
      </c>
      <c r="G78" s="97">
        <v>1</v>
      </c>
      <c r="H78" s="97">
        <v>1</v>
      </c>
      <c r="I78" s="97">
        <v>5</v>
      </c>
      <c r="J78" s="97">
        <v>8</v>
      </c>
      <c r="K78" s="97">
        <v>7</v>
      </c>
      <c r="L78" s="97">
        <v>9</v>
      </c>
      <c r="M78" s="97">
        <v>18</v>
      </c>
      <c r="N78" s="97">
        <v>23</v>
      </c>
      <c r="O78" s="97">
        <v>24</v>
      </c>
      <c r="P78" s="97">
        <v>25</v>
      </c>
      <c r="Q78" s="97">
        <v>24</v>
      </c>
      <c r="R78" s="97">
        <v>24</v>
      </c>
      <c r="S78" s="97">
        <v>28</v>
      </c>
      <c r="T78" s="97">
        <v>30</v>
      </c>
      <c r="U78" s="97">
        <v>32</v>
      </c>
      <c r="V78" s="97">
        <v>35</v>
      </c>
      <c r="W78" s="97">
        <v>40</v>
      </c>
      <c r="X78" s="97">
        <v>25</v>
      </c>
      <c r="Y78" s="97">
        <v>2</v>
      </c>
      <c r="Z78" s="97">
        <v>8</v>
      </c>
      <c r="AA78" s="97">
        <v>10</v>
      </c>
      <c r="AB78" s="97">
        <v>7</v>
      </c>
      <c r="AC78" s="97">
        <v>16.208333333333332</v>
      </c>
    </row>
    <row r="79" spans="2:29" x14ac:dyDescent="0.25">
      <c r="B79" s="313"/>
      <c r="C79" s="198">
        <v>43963</v>
      </c>
      <c r="D79" s="95" t="s">
        <v>7</v>
      </c>
      <c r="E79" s="97">
        <v>6</v>
      </c>
      <c r="F79" s="97">
        <v>4</v>
      </c>
      <c r="G79" s="97">
        <v>3</v>
      </c>
      <c r="H79" s="97">
        <v>2</v>
      </c>
      <c r="I79" s="97">
        <v>9</v>
      </c>
      <c r="J79" s="97">
        <v>10</v>
      </c>
      <c r="K79" s="97">
        <v>9</v>
      </c>
      <c r="L79" s="97">
        <v>11</v>
      </c>
      <c r="M79" s="97">
        <v>19</v>
      </c>
      <c r="N79" s="97">
        <v>21</v>
      </c>
      <c r="O79" s="97">
        <v>21</v>
      </c>
      <c r="P79" s="97">
        <v>22</v>
      </c>
      <c r="Q79" s="97">
        <v>23</v>
      </c>
      <c r="R79" s="97">
        <v>26</v>
      </c>
      <c r="S79" s="97">
        <v>27</v>
      </c>
      <c r="T79" s="97">
        <v>28</v>
      </c>
      <c r="U79" s="97">
        <v>29</v>
      </c>
      <c r="V79" s="97">
        <v>33</v>
      </c>
      <c r="W79" s="97">
        <v>35</v>
      </c>
      <c r="X79" s="97">
        <v>19</v>
      </c>
      <c r="Y79" s="97">
        <v>1</v>
      </c>
      <c r="Z79" s="97">
        <v>8</v>
      </c>
      <c r="AA79" s="97">
        <v>10</v>
      </c>
      <c r="AB79" s="97">
        <v>8</v>
      </c>
      <c r="AC79" s="97">
        <v>16</v>
      </c>
    </row>
    <row r="80" spans="2:29" x14ac:dyDescent="0.25">
      <c r="B80" s="313"/>
      <c r="C80" s="198">
        <v>43964</v>
      </c>
      <c r="D80" s="95" t="s">
        <v>8</v>
      </c>
      <c r="E80" s="97">
        <v>7</v>
      </c>
      <c r="F80" s="97">
        <v>5</v>
      </c>
      <c r="G80" s="97">
        <v>4</v>
      </c>
      <c r="H80" s="97">
        <v>4</v>
      </c>
      <c r="I80" s="97">
        <v>9</v>
      </c>
      <c r="J80" s="97">
        <v>11</v>
      </c>
      <c r="K80" s="97">
        <v>9</v>
      </c>
      <c r="L80" s="97">
        <v>12</v>
      </c>
      <c r="M80" s="97">
        <v>18</v>
      </c>
      <c r="N80" s="97">
        <v>22</v>
      </c>
      <c r="O80" s="97">
        <v>22</v>
      </c>
      <c r="P80" s="97">
        <v>24</v>
      </c>
      <c r="Q80" s="97">
        <v>27</v>
      </c>
      <c r="R80" s="97">
        <v>27</v>
      </c>
      <c r="S80" s="97">
        <v>28</v>
      </c>
      <c r="T80" s="97">
        <v>30</v>
      </c>
      <c r="U80" s="97">
        <v>30</v>
      </c>
      <c r="V80" s="97">
        <v>35</v>
      </c>
      <c r="W80" s="97">
        <v>37</v>
      </c>
      <c r="X80" s="97">
        <v>24</v>
      </c>
      <c r="Y80" s="97">
        <v>1</v>
      </c>
      <c r="Z80" s="97">
        <v>8</v>
      </c>
      <c r="AA80" s="97">
        <v>10</v>
      </c>
      <c r="AB80" s="97">
        <v>9</v>
      </c>
      <c r="AC80" s="97">
        <v>17.208333333333332</v>
      </c>
    </row>
    <row r="81" spans="2:29" x14ac:dyDescent="0.25">
      <c r="B81" s="313"/>
      <c r="C81" s="198">
        <v>43965</v>
      </c>
      <c r="D81" s="95" t="s">
        <v>9</v>
      </c>
      <c r="E81" s="97">
        <v>6</v>
      </c>
      <c r="F81" s="97">
        <v>4</v>
      </c>
      <c r="G81" s="97">
        <v>3</v>
      </c>
      <c r="H81" s="97">
        <v>4</v>
      </c>
      <c r="I81" s="97">
        <v>9</v>
      </c>
      <c r="J81" s="97">
        <v>13</v>
      </c>
      <c r="K81" s="97">
        <v>10</v>
      </c>
      <c r="L81" s="97">
        <v>11</v>
      </c>
      <c r="M81" s="97">
        <v>18</v>
      </c>
      <c r="N81" s="97">
        <v>21</v>
      </c>
      <c r="O81" s="97">
        <v>22</v>
      </c>
      <c r="P81" s="97">
        <v>22</v>
      </c>
      <c r="Q81" s="97">
        <v>24</v>
      </c>
      <c r="R81" s="97">
        <v>25</v>
      </c>
      <c r="S81" s="97">
        <v>26</v>
      </c>
      <c r="T81" s="97">
        <v>30</v>
      </c>
      <c r="U81" s="97">
        <v>33</v>
      </c>
      <c r="V81" s="97">
        <v>39</v>
      </c>
      <c r="W81" s="97">
        <v>45</v>
      </c>
      <c r="X81" s="97">
        <v>25</v>
      </c>
      <c r="Y81" s="97">
        <v>3</v>
      </c>
      <c r="Z81" s="97">
        <v>8</v>
      </c>
      <c r="AA81" s="97">
        <v>10</v>
      </c>
      <c r="AB81" s="97">
        <v>9</v>
      </c>
      <c r="AC81" s="97">
        <v>17.5</v>
      </c>
    </row>
    <row r="82" spans="2:29" x14ac:dyDescent="0.25">
      <c r="B82" s="313"/>
      <c r="C82" s="198">
        <v>43966</v>
      </c>
      <c r="D82" s="95" t="s">
        <v>10</v>
      </c>
      <c r="E82" s="97">
        <v>7</v>
      </c>
      <c r="F82" s="97">
        <v>4</v>
      </c>
      <c r="G82" s="97">
        <v>3</v>
      </c>
      <c r="H82" s="97">
        <v>3</v>
      </c>
      <c r="I82" s="97">
        <v>8</v>
      </c>
      <c r="J82" s="97">
        <v>10</v>
      </c>
      <c r="K82" s="97">
        <v>11</v>
      </c>
      <c r="L82" s="97">
        <v>12</v>
      </c>
      <c r="M82" s="97">
        <v>19</v>
      </c>
      <c r="N82" s="97">
        <v>23</v>
      </c>
      <c r="O82" s="97">
        <v>26</v>
      </c>
      <c r="P82" s="97">
        <v>26</v>
      </c>
      <c r="Q82" s="97">
        <v>30</v>
      </c>
      <c r="R82" s="97">
        <v>31</v>
      </c>
      <c r="S82" s="97">
        <v>36</v>
      </c>
      <c r="T82" s="97">
        <v>39</v>
      </c>
      <c r="U82" s="97">
        <v>42</v>
      </c>
      <c r="V82" s="97">
        <v>45</v>
      </c>
      <c r="W82" s="97">
        <v>50</v>
      </c>
      <c r="X82" s="97">
        <v>36</v>
      </c>
      <c r="Y82" s="97">
        <v>7</v>
      </c>
      <c r="Z82" s="97">
        <v>12</v>
      </c>
      <c r="AA82" s="97">
        <v>13</v>
      </c>
      <c r="AB82" s="97">
        <v>11</v>
      </c>
      <c r="AC82" s="97">
        <v>21</v>
      </c>
    </row>
    <row r="83" spans="2:29" x14ac:dyDescent="0.25">
      <c r="B83" s="313"/>
      <c r="C83" s="198">
        <v>43967</v>
      </c>
      <c r="D83" s="95" t="s">
        <v>11</v>
      </c>
      <c r="E83" s="97">
        <v>2</v>
      </c>
      <c r="F83" s="97">
        <v>7</v>
      </c>
      <c r="G83" s="97">
        <v>6</v>
      </c>
      <c r="H83" s="97">
        <v>5</v>
      </c>
      <c r="I83" s="97">
        <v>10</v>
      </c>
      <c r="J83" s="97">
        <v>12</v>
      </c>
      <c r="K83" s="97">
        <v>12</v>
      </c>
      <c r="L83" s="97">
        <v>8</v>
      </c>
      <c r="M83" s="97">
        <v>5</v>
      </c>
      <c r="N83" s="97">
        <v>8</v>
      </c>
      <c r="O83" s="97">
        <v>11</v>
      </c>
      <c r="P83" s="97">
        <v>11</v>
      </c>
      <c r="Q83" s="97">
        <v>9</v>
      </c>
      <c r="R83" s="97">
        <v>10</v>
      </c>
      <c r="S83" s="97">
        <v>11</v>
      </c>
      <c r="T83" s="97">
        <v>8</v>
      </c>
      <c r="U83" s="97">
        <v>7</v>
      </c>
      <c r="V83" s="97">
        <v>5</v>
      </c>
      <c r="W83" s="97">
        <v>2</v>
      </c>
      <c r="X83" s="97">
        <v>1</v>
      </c>
      <c r="Y83" s="97">
        <v>1</v>
      </c>
      <c r="Z83" s="97">
        <v>7</v>
      </c>
      <c r="AA83" s="97">
        <v>8</v>
      </c>
      <c r="AB83" s="97">
        <v>7</v>
      </c>
      <c r="AC83" s="97">
        <v>7.208333333333333</v>
      </c>
    </row>
    <row r="84" spans="2:29" x14ac:dyDescent="0.25">
      <c r="B84" s="313"/>
      <c r="C84" s="198">
        <v>43968</v>
      </c>
      <c r="D84" s="95" t="s">
        <v>5</v>
      </c>
      <c r="E84" s="97">
        <v>6</v>
      </c>
      <c r="F84" s="97">
        <v>2</v>
      </c>
      <c r="G84" s="97">
        <v>2</v>
      </c>
      <c r="H84" s="97">
        <v>1</v>
      </c>
      <c r="I84" s="97">
        <v>6</v>
      </c>
      <c r="J84" s="97">
        <v>7</v>
      </c>
      <c r="K84" s="97">
        <v>10</v>
      </c>
      <c r="L84" s="97">
        <v>8</v>
      </c>
      <c r="M84" s="97">
        <v>5</v>
      </c>
      <c r="N84" s="97">
        <v>6</v>
      </c>
      <c r="O84" s="97">
        <v>8</v>
      </c>
      <c r="P84" s="97">
        <v>10</v>
      </c>
      <c r="Q84" s="97">
        <v>9</v>
      </c>
      <c r="R84" s="97">
        <v>9</v>
      </c>
      <c r="S84" s="97">
        <v>9</v>
      </c>
      <c r="T84" s="97">
        <v>7</v>
      </c>
      <c r="U84" s="97">
        <v>5</v>
      </c>
      <c r="V84" s="97">
        <v>4</v>
      </c>
      <c r="W84" s="97">
        <v>1</v>
      </c>
      <c r="X84" s="97">
        <v>1</v>
      </c>
      <c r="Y84" s="97">
        <v>1</v>
      </c>
      <c r="Z84" s="97">
        <v>4</v>
      </c>
      <c r="AA84" s="97">
        <v>5</v>
      </c>
      <c r="AB84" s="97">
        <v>6</v>
      </c>
      <c r="AC84" s="97">
        <v>5.5</v>
      </c>
    </row>
    <row r="85" spans="2:29" x14ac:dyDescent="0.25">
      <c r="B85" s="313"/>
      <c r="C85" s="198">
        <v>43969</v>
      </c>
      <c r="D85" s="95" t="s">
        <v>6</v>
      </c>
      <c r="E85" s="97">
        <v>4</v>
      </c>
      <c r="F85" s="97">
        <v>4</v>
      </c>
      <c r="G85" s="97">
        <v>3</v>
      </c>
      <c r="H85" s="97">
        <v>3</v>
      </c>
      <c r="I85" s="97">
        <v>10</v>
      </c>
      <c r="J85" s="97">
        <v>11</v>
      </c>
      <c r="K85" s="97">
        <v>9</v>
      </c>
      <c r="L85" s="97">
        <v>7</v>
      </c>
      <c r="M85" s="97">
        <v>6</v>
      </c>
      <c r="N85" s="97">
        <v>8</v>
      </c>
      <c r="O85" s="97">
        <v>9</v>
      </c>
      <c r="P85" s="97">
        <v>9</v>
      </c>
      <c r="Q85" s="97">
        <v>9</v>
      </c>
      <c r="R85" s="97">
        <v>9</v>
      </c>
      <c r="S85" s="97">
        <v>8</v>
      </c>
      <c r="T85" s="97">
        <v>7</v>
      </c>
      <c r="U85" s="97">
        <v>7</v>
      </c>
      <c r="V85" s="97">
        <v>6</v>
      </c>
      <c r="W85" s="97">
        <v>4</v>
      </c>
      <c r="X85" s="97">
        <v>1</v>
      </c>
      <c r="Y85" s="97">
        <v>1</v>
      </c>
      <c r="Z85" s="97">
        <v>7</v>
      </c>
      <c r="AA85" s="97">
        <v>8</v>
      </c>
      <c r="AB85" s="97">
        <v>8</v>
      </c>
      <c r="AC85" s="97">
        <v>6.583333333333333</v>
      </c>
    </row>
    <row r="86" spans="2:29" x14ac:dyDescent="0.25">
      <c r="B86" s="313"/>
      <c r="C86" s="198">
        <v>43970</v>
      </c>
      <c r="D86" s="95" t="s">
        <v>7</v>
      </c>
      <c r="E86" s="97">
        <v>7</v>
      </c>
      <c r="F86" s="97">
        <v>6</v>
      </c>
      <c r="G86" s="97">
        <v>4</v>
      </c>
      <c r="H86" s="97">
        <v>6</v>
      </c>
      <c r="I86" s="97">
        <v>12</v>
      </c>
      <c r="J86" s="97">
        <v>13</v>
      </c>
      <c r="K86" s="97">
        <v>8</v>
      </c>
      <c r="L86" s="97">
        <v>8</v>
      </c>
      <c r="M86" s="97">
        <v>7</v>
      </c>
      <c r="N86" s="97">
        <v>8</v>
      </c>
      <c r="O86" s="97">
        <v>9</v>
      </c>
      <c r="P86" s="97">
        <v>9</v>
      </c>
      <c r="Q86" s="97">
        <v>9</v>
      </c>
      <c r="R86" s="97">
        <v>9</v>
      </c>
      <c r="S86" s="97">
        <v>8</v>
      </c>
      <c r="T86" s="97">
        <v>6</v>
      </c>
      <c r="U86" s="97">
        <v>6</v>
      </c>
      <c r="V86" s="97">
        <v>3</v>
      </c>
      <c r="W86" s="97">
        <v>3</v>
      </c>
      <c r="X86" s="97">
        <v>1</v>
      </c>
      <c r="Y86" s="97">
        <v>1</v>
      </c>
      <c r="Z86" s="97">
        <v>8</v>
      </c>
      <c r="AA86" s="97">
        <v>8</v>
      </c>
      <c r="AB86" s="97">
        <v>7</v>
      </c>
      <c r="AC86" s="97">
        <v>6.916666666666667</v>
      </c>
    </row>
    <row r="87" spans="2:29" x14ac:dyDescent="0.25">
      <c r="B87" s="313"/>
      <c r="C87" s="198">
        <v>43971</v>
      </c>
      <c r="D87" s="95" t="s">
        <v>8</v>
      </c>
      <c r="E87" s="97">
        <v>8</v>
      </c>
      <c r="F87" s="97">
        <v>5</v>
      </c>
      <c r="G87" s="97">
        <v>1</v>
      </c>
      <c r="H87" s="97">
        <v>2</v>
      </c>
      <c r="I87" s="97">
        <v>7</v>
      </c>
      <c r="J87" s="97">
        <v>8</v>
      </c>
      <c r="K87" s="97">
        <v>7</v>
      </c>
      <c r="L87" s="97">
        <v>11</v>
      </c>
      <c r="M87" s="97">
        <v>24</v>
      </c>
      <c r="N87" s="97">
        <v>29</v>
      </c>
      <c r="O87" s="97">
        <v>33</v>
      </c>
      <c r="P87" s="97">
        <v>36</v>
      </c>
      <c r="Q87" s="97">
        <v>40</v>
      </c>
      <c r="R87" s="97">
        <v>42</v>
      </c>
      <c r="S87" s="97">
        <v>43</v>
      </c>
      <c r="T87" s="97">
        <v>45</v>
      </c>
      <c r="U87" s="97">
        <v>48</v>
      </c>
      <c r="V87" s="97">
        <v>53</v>
      </c>
      <c r="W87" s="97">
        <v>54</v>
      </c>
      <c r="X87" s="97">
        <v>42</v>
      </c>
      <c r="Y87" s="97">
        <v>13</v>
      </c>
      <c r="Z87" s="97">
        <v>11</v>
      </c>
      <c r="AA87" s="97">
        <v>13</v>
      </c>
      <c r="AB87" s="97">
        <v>12</v>
      </c>
      <c r="AC87" s="97">
        <v>24.458333333333332</v>
      </c>
    </row>
    <row r="88" spans="2:29" x14ac:dyDescent="0.25">
      <c r="B88" s="313"/>
      <c r="C88" s="198">
        <v>43972</v>
      </c>
      <c r="D88" s="95" t="s">
        <v>9</v>
      </c>
      <c r="E88" s="97">
        <v>9</v>
      </c>
      <c r="F88" s="97">
        <v>5</v>
      </c>
      <c r="G88" s="97">
        <v>2</v>
      </c>
      <c r="H88" s="97">
        <v>3</v>
      </c>
      <c r="I88" s="97">
        <v>8</v>
      </c>
      <c r="J88" s="97">
        <v>11</v>
      </c>
      <c r="K88" s="97">
        <v>11</v>
      </c>
      <c r="L88" s="97">
        <v>14</v>
      </c>
      <c r="M88" s="97">
        <v>23</v>
      </c>
      <c r="N88" s="97">
        <v>26</v>
      </c>
      <c r="O88" s="97">
        <v>28</v>
      </c>
      <c r="P88" s="97">
        <v>30</v>
      </c>
      <c r="Q88" s="97">
        <v>33</v>
      </c>
      <c r="R88" s="97">
        <v>37</v>
      </c>
      <c r="S88" s="97">
        <v>41</v>
      </c>
      <c r="T88" s="97">
        <v>43</v>
      </c>
      <c r="U88" s="97">
        <v>47</v>
      </c>
      <c r="V88" s="97">
        <v>57</v>
      </c>
      <c r="W88" s="97">
        <v>63</v>
      </c>
      <c r="X88" s="97">
        <v>55</v>
      </c>
      <c r="Y88" s="97">
        <v>25</v>
      </c>
      <c r="Z88" s="97">
        <v>21</v>
      </c>
      <c r="AA88" s="97">
        <v>21</v>
      </c>
      <c r="AB88" s="97">
        <v>19</v>
      </c>
      <c r="AC88" s="97">
        <v>26.333333333333332</v>
      </c>
    </row>
    <row r="89" spans="2:29" x14ac:dyDescent="0.25">
      <c r="B89" s="313"/>
      <c r="C89" s="198">
        <v>43973</v>
      </c>
      <c r="D89" s="95" t="s">
        <v>10</v>
      </c>
      <c r="E89" s="97">
        <v>15</v>
      </c>
      <c r="F89" s="97">
        <v>10</v>
      </c>
      <c r="G89" s="97">
        <v>9</v>
      </c>
      <c r="H89" s="97">
        <v>11</v>
      </c>
      <c r="I89" s="97">
        <v>17</v>
      </c>
      <c r="J89" s="97">
        <v>20</v>
      </c>
      <c r="K89" s="97">
        <v>19</v>
      </c>
      <c r="L89" s="97">
        <v>23</v>
      </c>
      <c r="M89" s="97">
        <v>34</v>
      </c>
      <c r="N89" s="97">
        <v>36</v>
      </c>
      <c r="O89" s="97">
        <v>35</v>
      </c>
      <c r="P89" s="97">
        <v>32</v>
      </c>
      <c r="Q89" s="97">
        <v>30</v>
      </c>
      <c r="R89" s="97">
        <v>32</v>
      </c>
      <c r="S89" s="97">
        <v>37</v>
      </c>
      <c r="T89" s="97">
        <v>41</v>
      </c>
      <c r="U89" s="97">
        <v>45</v>
      </c>
      <c r="V89" s="97">
        <v>47</v>
      </c>
      <c r="W89" s="97">
        <v>47</v>
      </c>
      <c r="X89" s="97">
        <v>34</v>
      </c>
      <c r="Y89" s="97">
        <v>10</v>
      </c>
      <c r="Z89" s="97">
        <v>14</v>
      </c>
      <c r="AA89" s="97">
        <v>21</v>
      </c>
      <c r="AB89" s="97">
        <v>22</v>
      </c>
      <c r="AC89" s="97">
        <v>26.708333333333332</v>
      </c>
    </row>
    <row r="90" spans="2:29" x14ac:dyDescent="0.25">
      <c r="B90" s="313"/>
      <c r="C90" s="198">
        <v>43974</v>
      </c>
      <c r="D90" s="95" t="s">
        <v>11</v>
      </c>
      <c r="E90" s="97">
        <v>6</v>
      </c>
      <c r="F90" s="97">
        <v>5</v>
      </c>
      <c r="G90" s="97">
        <v>4</v>
      </c>
      <c r="H90" s="97">
        <v>4</v>
      </c>
      <c r="I90" s="97">
        <v>9</v>
      </c>
      <c r="J90" s="97">
        <v>9</v>
      </c>
      <c r="K90" s="97">
        <v>10</v>
      </c>
      <c r="L90" s="97">
        <v>8</v>
      </c>
      <c r="M90" s="97">
        <v>6</v>
      </c>
      <c r="N90" s="97">
        <v>10</v>
      </c>
      <c r="O90" s="97">
        <v>15</v>
      </c>
      <c r="P90" s="97">
        <v>12</v>
      </c>
      <c r="Q90" s="97">
        <v>8</v>
      </c>
      <c r="R90" s="97">
        <v>11</v>
      </c>
      <c r="S90" s="97">
        <v>10</v>
      </c>
      <c r="T90" s="97">
        <v>7</v>
      </c>
      <c r="U90" s="97">
        <v>4</v>
      </c>
      <c r="V90" s="97">
        <v>3</v>
      </c>
      <c r="W90" s="97">
        <v>2</v>
      </c>
      <c r="X90" s="97">
        <v>2</v>
      </c>
      <c r="Y90" s="97">
        <v>1</v>
      </c>
      <c r="Z90" s="97">
        <v>6</v>
      </c>
      <c r="AA90" s="97">
        <v>3</v>
      </c>
      <c r="AB90" s="97">
        <v>3</v>
      </c>
      <c r="AC90" s="97">
        <v>6.583333333333333</v>
      </c>
    </row>
    <row r="91" spans="2:29" x14ac:dyDescent="0.25">
      <c r="B91" s="313"/>
      <c r="C91" s="198">
        <v>43975</v>
      </c>
      <c r="D91" s="95" t="s">
        <v>5</v>
      </c>
      <c r="E91" s="97">
        <v>2</v>
      </c>
      <c r="F91" s="97">
        <v>1</v>
      </c>
      <c r="G91" s="97">
        <v>1</v>
      </c>
      <c r="H91" s="97">
        <v>1</v>
      </c>
      <c r="I91" s="97">
        <v>2</v>
      </c>
      <c r="J91" s="97">
        <v>4</v>
      </c>
      <c r="K91" s="97">
        <v>5</v>
      </c>
      <c r="L91" s="97">
        <v>3</v>
      </c>
      <c r="M91" s="97">
        <v>1</v>
      </c>
      <c r="N91" s="97">
        <v>1</v>
      </c>
      <c r="O91" s="97">
        <v>2</v>
      </c>
      <c r="P91" s="97">
        <v>2</v>
      </c>
      <c r="Q91" s="97">
        <v>2</v>
      </c>
      <c r="R91" s="97">
        <v>2</v>
      </c>
      <c r="S91" s="97">
        <v>2</v>
      </c>
      <c r="T91" s="97">
        <v>2</v>
      </c>
      <c r="U91" s="97">
        <v>1</v>
      </c>
      <c r="V91" s="97">
        <v>1</v>
      </c>
      <c r="W91" s="97">
        <v>1</v>
      </c>
      <c r="X91" s="97">
        <v>1</v>
      </c>
      <c r="Y91" s="97">
        <v>1</v>
      </c>
      <c r="Z91" s="97">
        <v>6</v>
      </c>
      <c r="AA91" s="97">
        <v>4</v>
      </c>
      <c r="AB91" s="97">
        <v>3</v>
      </c>
      <c r="AC91" s="97">
        <v>2.125</v>
      </c>
    </row>
    <row r="92" spans="2:29" x14ac:dyDescent="0.25">
      <c r="B92" s="313"/>
      <c r="C92" s="198">
        <v>43976</v>
      </c>
      <c r="D92" s="95" t="s">
        <v>6</v>
      </c>
      <c r="E92" s="97">
        <v>2</v>
      </c>
      <c r="F92" s="97">
        <v>1</v>
      </c>
      <c r="G92" s="97">
        <v>1</v>
      </c>
      <c r="H92" s="97">
        <v>1</v>
      </c>
      <c r="I92" s="97">
        <v>4</v>
      </c>
      <c r="J92" s="97">
        <v>7</v>
      </c>
      <c r="K92" s="97">
        <v>7</v>
      </c>
      <c r="L92" s="97">
        <v>4</v>
      </c>
      <c r="M92" s="97">
        <v>3</v>
      </c>
      <c r="N92" s="97">
        <v>3</v>
      </c>
      <c r="O92" s="97">
        <v>6</v>
      </c>
      <c r="P92" s="97">
        <v>5</v>
      </c>
      <c r="Q92" s="97">
        <v>5</v>
      </c>
      <c r="R92" s="97">
        <v>5</v>
      </c>
      <c r="S92" s="97">
        <v>5</v>
      </c>
      <c r="T92" s="97">
        <v>3</v>
      </c>
      <c r="U92" s="97">
        <v>2</v>
      </c>
      <c r="V92" s="97">
        <v>2</v>
      </c>
      <c r="W92" s="97">
        <v>1</v>
      </c>
      <c r="X92" s="97">
        <v>1</v>
      </c>
      <c r="Y92" s="97">
        <v>1</v>
      </c>
      <c r="Z92" s="97">
        <v>3</v>
      </c>
      <c r="AA92" s="97">
        <v>5</v>
      </c>
      <c r="AB92" s="97">
        <v>4</v>
      </c>
      <c r="AC92" s="97">
        <v>3.375</v>
      </c>
    </row>
    <row r="93" spans="2:29" x14ac:dyDescent="0.25">
      <c r="B93" s="313"/>
      <c r="C93" s="198">
        <v>43977</v>
      </c>
      <c r="D93" s="95" t="s">
        <v>7</v>
      </c>
      <c r="E93" s="97">
        <v>4</v>
      </c>
      <c r="F93" s="97">
        <v>3</v>
      </c>
      <c r="G93" s="97">
        <v>3</v>
      </c>
      <c r="H93" s="97">
        <v>1</v>
      </c>
      <c r="I93" s="97">
        <v>1</v>
      </c>
      <c r="J93" s="97">
        <v>7</v>
      </c>
      <c r="K93" s="97">
        <v>7</v>
      </c>
      <c r="L93" s="97">
        <v>5</v>
      </c>
      <c r="M93" s="97">
        <v>4</v>
      </c>
      <c r="N93" s="97">
        <v>3</v>
      </c>
      <c r="O93" s="97">
        <v>5</v>
      </c>
      <c r="P93" s="97">
        <v>5</v>
      </c>
      <c r="Q93" s="97">
        <v>4</v>
      </c>
      <c r="R93" s="97">
        <v>4</v>
      </c>
      <c r="S93" s="97">
        <v>5</v>
      </c>
      <c r="T93" s="97">
        <v>4</v>
      </c>
      <c r="U93" s="97">
        <v>4</v>
      </c>
      <c r="V93" s="97">
        <v>3</v>
      </c>
      <c r="W93" s="97">
        <v>1</v>
      </c>
      <c r="X93" s="97">
        <v>1</v>
      </c>
      <c r="Y93" s="97">
        <v>2</v>
      </c>
      <c r="Z93" s="97">
        <v>6</v>
      </c>
      <c r="AA93" s="97">
        <v>6</v>
      </c>
      <c r="AB93" s="97">
        <v>4</v>
      </c>
      <c r="AC93" s="97">
        <v>3.8333333333333335</v>
      </c>
    </row>
    <row r="94" spans="2:29" x14ac:dyDescent="0.25">
      <c r="B94" s="313"/>
      <c r="C94" s="198">
        <v>43978</v>
      </c>
      <c r="D94" s="95" t="s">
        <v>8</v>
      </c>
      <c r="E94" s="97">
        <v>14</v>
      </c>
      <c r="F94" s="97">
        <v>7</v>
      </c>
      <c r="G94" s="97">
        <v>2</v>
      </c>
      <c r="H94" s="97">
        <v>1</v>
      </c>
      <c r="I94" s="97">
        <v>4</v>
      </c>
      <c r="J94" s="97">
        <v>5</v>
      </c>
      <c r="K94" s="97">
        <v>6</v>
      </c>
      <c r="L94" s="97">
        <v>14</v>
      </c>
      <c r="M94" s="97">
        <v>25</v>
      </c>
      <c r="N94" s="97">
        <v>26</v>
      </c>
      <c r="O94" s="97">
        <v>28</v>
      </c>
      <c r="P94" s="97">
        <v>30</v>
      </c>
      <c r="Q94" s="97">
        <v>27</v>
      </c>
      <c r="R94" s="97">
        <v>33</v>
      </c>
      <c r="S94" s="97">
        <v>42</v>
      </c>
      <c r="T94" s="97">
        <v>45</v>
      </c>
      <c r="U94" s="97">
        <v>49</v>
      </c>
      <c r="V94" s="97">
        <v>45</v>
      </c>
      <c r="W94" s="97">
        <v>50</v>
      </c>
      <c r="X94" s="97">
        <v>42</v>
      </c>
      <c r="Y94" s="97">
        <v>21</v>
      </c>
      <c r="Z94" s="97">
        <v>13</v>
      </c>
      <c r="AA94" s="97">
        <v>9</v>
      </c>
      <c r="AB94" s="97">
        <v>7</v>
      </c>
      <c r="AC94" s="97">
        <v>22.708333333333332</v>
      </c>
    </row>
    <row r="95" spans="2:29" x14ac:dyDescent="0.25">
      <c r="B95" s="313"/>
      <c r="C95" s="198">
        <v>43979</v>
      </c>
      <c r="D95" s="95" t="s">
        <v>9</v>
      </c>
      <c r="E95" s="97">
        <v>8</v>
      </c>
      <c r="F95" s="97">
        <v>8</v>
      </c>
      <c r="G95" s="97">
        <v>8</v>
      </c>
      <c r="H95" s="97">
        <v>10</v>
      </c>
      <c r="I95" s="97">
        <v>12</v>
      </c>
      <c r="J95" s="97">
        <v>13</v>
      </c>
      <c r="K95" s="97">
        <v>12</v>
      </c>
      <c r="L95" s="97">
        <v>14</v>
      </c>
      <c r="M95" s="97">
        <v>22</v>
      </c>
      <c r="N95" s="97">
        <v>23</v>
      </c>
      <c r="O95" s="97">
        <v>25</v>
      </c>
      <c r="P95" s="97">
        <v>26</v>
      </c>
      <c r="Q95" s="97">
        <v>25</v>
      </c>
      <c r="R95" s="97">
        <v>23</v>
      </c>
      <c r="S95" s="97">
        <v>28</v>
      </c>
      <c r="T95" s="97">
        <v>30</v>
      </c>
      <c r="U95" s="97">
        <v>31</v>
      </c>
      <c r="V95" s="97">
        <v>34</v>
      </c>
      <c r="W95" s="97">
        <v>42</v>
      </c>
      <c r="X95" s="97">
        <v>30</v>
      </c>
      <c r="Y95" s="97">
        <v>15</v>
      </c>
      <c r="Z95" s="97">
        <v>14</v>
      </c>
      <c r="AA95" s="97">
        <v>10</v>
      </c>
      <c r="AB95" s="97">
        <v>8</v>
      </c>
      <c r="AC95" s="97">
        <v>19.625</v>
      </c>
    </row>
    <row r="96" spans="2:29" x14ac:dyDescent="0.25">
      <c r="B96" s="313"/>
      <c r="C96" s="198">
        <v>43980</v>
      </c>
      <c r="D96" s="95" t="s">
        <v>10</v>
      </c>
      <c r="E96" s="97">
        <v>7</v>
      </c>
      <c r="F96" s="97">
        <v>6</v>
      </c>
      <c r="G96" s="97">
        <v>5</v>
      </c>
      <c r="H96" s="97">
        <v>6</v>
      </c>
      <c r="I96" s="97">
        <v>8</v>
      </c>
      <c r="J96" s="97">
        <v>8</v>
      </c>
      <c r="K96" s="97">
        <v>7</v>
      </c>
      <c r="L96" s="97">
        <v>12</v>
      </c>
      <c r="M96" s="97">
        <v>22</v>
      </c>
      <c r="N96" s="97">
        <v>24</v>
      </c>
      <c r="O96" s="97">
        <v>24</v>
      </c>
      <c r="P96" s="97">
        <v>25</v>
      </c>
      <c r="Q96" s="97">
        <v>27</v>
      </c>
      <c r="R96" s="97">
        <v>26</v>
      </c>
      <c r="S96" s="97">
        <v>34</v>
      </c>
      <c r="T96" s="97">
        <v>38</v>
      </c>
      <c r="U96" s="97">
        <v>42</v>
      </c>
      <c r="V96" s="97">
        <v>46</v>
      </c>
      <c r="W96" s="97">
        <v>55</v>
      </c>
      <c r="X96" s="97">
        <v>50</v>
      </c>
      <c r="Y96" s="97">
        <v>33</v>
      </c>
      <c r="Z96" s="97">
        <v>24</v>
      </c>
      <c r="AA96" s="97">
        <v>18</v>
      </c>
      <c r="AB96" s="97">
        <v>13</v>
      </c>
      <c r="AC96" s="97">
        <v>23.333333333333332</v>
      </c>
    </row>
    <row r="97" spans="2:29" x14ac:dyDescent="0.25">
      <c r="B97" s="313"/>
      <c r="C97" s="198">
        <v>43981</v>
      </c>
      <c r="D97" s="95" t="s">
        <v>11</v>
      </c>
      <c r="E97" s="97">
        <v>2</v>
      </c>
      <c r="F97" s="97">
        <v>5</v>
      </c>
      <c r="G97" s="97">
        <v>6</v>
      </c>
      <c r="H97" s="97">
        <v>7</v>
      </c>
      <c r="I97" s="97">
        <v>8</v>
      </c>
      <c r="J97" s="97">
        <v>9</v>
      </c>
      <c r="K97" s="97">
        <v>9</v>
      </c>
      <c r="L97" s="97">
        <v>7</v>
      </c>
      <c r="M97" s="97">
        <v>4</v>
      </c>
      <c r="N97" s="97">
        <v>6</v>
      </c>
      <c r="O97" s="97">
        <v>8</v>
      </c>
      <c r="P97" s="97">
        <v>8</v>
      </c>
      <c r="Q97" s="97">
        <v>7</v>
      </c>
      <c r="R97" s="97">
        <v>7</v>
      </c>
      <c r="S97" s="97">
        <v>8</v>
      </c>
      <c r="T97" s="97">
        <v>7</v>
      </c>
      <c r="U97" s="97">
        <v>4</v>
      </c>
      <c r="V97" s="97">
        <v>3</v>
      </c>
      <c r="W97" s="97">
        <v>2</v>
      </c>
      <c r="X97" s="97">
        <v>1</v>
      </c>
      <c r="Y97" s="97">
        <v>1</v>
      </c>
      <c r="Z97" s="97">
        <v>4</v>
      </c>
      <c r="AA97" s="97">
        <v>5</v>
      </c>
      <c r="AB97" s="97">
        <v>5</v>
      </c>
      <c r="AC97" s="97">
        <v>5.541666666666667</v>
      </c>
    </row>
    <row r="98" spans="2:29" x14ac:dyDescent="0.25">
      <c r="B98" s="313"/>
      <c r="C98" s="198">
        <v>43982</v>
      </c>
      <c r="D98" s="95" t="s">
        <v>5</v>
      </c>
      <c r="E98" s="97">
        <v>4</v>
      </c>
      <c r="F98" s="97">
        <v>3</v>
      </c>
      <c r="G98" s="97">
        <v>2</v>
      </c>
      <c r="H98" s="97">
        <v>1</v>
      </c>
      <c r="I98" s="97">
        <v>2</v>
      </c>
      <c r="J98" s="97">
        <v>2</v>
      </c>
      <c r="K98" s="97">
        <v>3</v>
      </c>
      <c r="L98" s="97">
        <v>3</v>
      </c>
      <c r="M98" s="97">
        <v>2</v>
      </c>
      <c r="N98" s="97">
        <v>2</v>
      </c>
      <c r="O98" s="97">
        <v>3</v>
      </c>
      <c r="P98" s="97">
        <v>2</v>
      </c>
      <c r="Q98" s="97">
        <v>3</v>
      </c>
      <c r="R98" s="97">
        <v>3</v>
      </c>
      <c r="S98" s="97">
        <v>3</v>
      </c>
      <c r="T98" s="97">
        <v>3</v>
      </c>
      <c r="U98" s="97">
        <v>2</v>
      </c>
      <c r="V98" s="97">
        <v>1</v>
      </c>
      <c r="W98" s="97">
        <v>1</v>
      </c>
      <c r="X98" s="97">
        <v>1</v>
      </c>
      <c r="Y98" s="97">
        <v>1</v>
      </c>
      <c r="Z98" s="97">
        <v>4</v>
      </c>
      <c r="AA98" s="97">
        <v>3</v>
      </c>
      <c r="AB98" s="97">
        <v>3</v>
      </c>
      <c r="AC98" s="97">
        <v>2.375</v>
      </c>
    </row>
    <row r="99" spans="2:29" x14ac:dyDescent="0.25">
      <c r="C99" s="198">
        <v>43983</v>
      </c>
      <c r="D99" s="95" t="s">
        <v>6</v>
      </c>
      <c r="E99" s="97">
        <v>59</v>
      </c>
      <c r="F99" s="97">
        <v>31</v>
      </c>
      <c r="G99" s="97">
        <v>16.5</v>
      </c>
      <c r="H99" s="97">
        <v>2</v>
      </c>
      <c r="I99" s="97">
        <v>3</v>
      </c>
      <c r="J99" s="97">
        <v>5</v>
      </c>
      <c r="K99" s="97">
        <v>8</v>
      </c>
      <c r="L99" s="97">
        <v>87</v>
      </c>
      <c r="M99" s="97">
        <v>41</v>
      </c>
      <c r="N99" s="97">
        <v>45</v>
      </c>
      <c r="O99" s="97">
        <v>45</v>
      </c>
      <c r="P99" s="97">
        <v>81</v>
      </c>
      <c r="Q99" s="97">
        <v>51</v>
      </c>
      <c r="R99" s="97">
        <v>66</v>
      </c>
      <c r="S99" s="97">
        <v>74</v>
      </c>
      <c r="T99" s="97">
        <v>57</v>
      </c>
      <c r="U99" s="97">
        <v>61</v>
      </c>
      <c r="V99" s="97">
        <v>94</v>
      </c>
      <c r="W99" s="97">
        <v>76</v>
      </c>
      <c r="X99" s="97">
        <v>55</v>
      </c>
      <c r="Y99" s="97">
        <v>53</v>
      </c>
      <c r="Z99" s="97">
        <v>61</v>
      </c>
      <c r="AA99" s="97">
        <v>16</v>
      </c>
      <c r="AB99" s="97">
        <v>50</v>
      </c>
      <c r="AC99" s="97">
        <f t="shared" ref="AC99:AC128" si="0">AVERAGE(E99:AB99)</f>
        <v>47.395833333333336</v>
      </c>
    </row>
    <row r="100" spans="2:29" x14ac:dyDescent="0.25">
      <c r="C100" s="198">
        <v>43984</v>
      </c>
      <c r="D100" s="95" t="s">
        <v>7</v>
      </c>
      <c r="E100" s="97">
        <v>47</v>
      </c>
      <c r="F100" s="97">
        <v>45</v>
      </c>
      <c r="G100" s="97">
        <v>35</v>
      </c>
      <c r="H100" s="97">
        <v>25</v>
      </c>
      <c r="I100" s="97">
        <v>26</v>
      </c>
      <c r="J100" s="97">
        <v>7</v>
      </c>
      <c r="K100" s="97">
        <v>29</v>
      </c>
      <c r="L100" s="97">
        <v>79</v>
      </c>
      <c r="M100" s="97">
        <v>32</v>
      </c>
      <c r="N100" s="97">
        <v>89</v>
      </c>
      <c r="O100" s="97">
        <v>38</v>
      </c>
      <c r="P100" s="97">
        <v>72</v>
      </c>
      <c r="Q100" s="97">
        <v>74</v>
      </c>
      <c r="R100" s="97">
        <v>73</v>
      </c>
      <c r="S100" s="97">
        <v>55</v>
      </c>
      <c r="T100" s="97">
        <v>60</v>
      </c>
      <c r="U100" s="97">
        <v>82</v>
      </c>
      <c r="V100" s="97">
        <v>70</v>
      </c>
      <c r="W100" s="97">
        <v>94</v>
      </c>
      <c r="X100" s="97">
        <v>44</v>
      </c>
      <c r="Y100" s="97">
        <v>25</v>
      </c>
      <c r="Z100" s="97">
        <v>77</v>
      </c>
      <c r="AA100" s="97">
        <v>44</v>
      </c>
      <c r="AB100" s="97">
        <v>34</v>
      </c>
      <c r="AC100" s="97">
        <f t="shared" si="0"/>
        <v>52.333333333333336</v>
      </c>
    </row>
    <row r="101" spans="2:29" x14ac:dyDescent="0.25">
      <c r="C101" s="198">
        <v>43985</v>
      </c>
      <c r="D101" s="95" t="s">
        <v>8</v>
      </c>
      <c r="E101" s="97">
        <v>27</v>
      </c>
      <c r="F101" s="97">
        <v>2</v>
      </c>
      <c r="G101" s="97">
        <v>4</v>
      </c>
      <c r="H101" s="97">
        <v>6</v>
      </c>
      <c r="I101" s="97">
        <v>6</v>
      </c>
      <c r="J101" s="97">
        <v>4</v>
      </c>
      <c r="K101" s="97">
        <v>7</v>
      </c>
      <c r="L101" s="97">
        <v>38</v>
      </c>
      <c r="M101" s="97">
        <v>30</v>
      </c>
      <c r="N101" s="97">
        <v>49</v>
      </c>
      <c r="O101" s="97">
        <v>32</v>
      </c>
      <c r="P101" s="97">
        <v>34</v>
      </c>
      <c r="Q101" s="97">
        <v>32</v>
      </c>
      <c r="R101" s="97">
        <v>36</v>
      </c>
      <c r="S101" s="97">
        <v>40</v>
      </c>
      <c r="T101" s="97">
        <v>43</v>
      </c>
      <c r="U101" s="97">
        <v>41</v>
      </c>
      <c r="V101" s="97">
        <v>47</v>
      </c>
      <c r="W101" s="97">
        <v>58</v>
      </c>
      <c r="X101" s="97">
        <v>49</v>
      </c>
      <c r="Y101" s="97">
        <v>28</v>
      </c>
      <c r="Z101" s="97">
        <v>19</v>
      </c>
      <c r="AA101" s="97">
        <v>15</v>
      </c>
      <c r="AB101" s="97">
        <v>10</v>
      </c>
      <c r="AC101" s="97">
        <f t="shared" si="0"/>
        <v>27.375</v>
      </c>
    </row>
    <row r="102" spans="2:29" x14ac:dyDescent="0.25">
      <c r="C102" s="198">
        <v>43986</v>
      </c>
      <c r="D102" s="95" t="s">
        <v>9</v>
      </c>
      <c r="E102" s="97">
        <v>7</v>
      </c>
      <c r="F102" s="97">
        <v>2</v>
      </c>
      <c r="G102" s="97">
        <v>3.5</v>
      </c>
      <c r="H102" s="97">
        <v>5</v>
      </c>
      <c r="I102" s="97">
        <v>7</v>
      </c>
      <c r="J102" s="97">
        <v>7</v>
      </c>
      <c r="K102" s="97">
        <v>8</v>
      </c>
      <c r="L102" s="97">
        <v>20</v>
      </c>
      <c r="M102" s="97">
        <v>34</v>
      </c>
      <c r="N102" s="97">
        <v>35</v>
      </c>
      <c r="O102" s="97">
        <v>35</v>
      </c>
      <c r="P102" s="97">
        <v>35</v>
      </c>
      <c r="Q102" s="97">
        <v>35</v>
      </c>
      <c r="R102" s="97">
        <v>35</v>
      </c>
      <c r="S102" s="97">
        <v>36</v>
      </c>
      <c r="T102" s="97">
        <v>37</v>
      </c>
      <c r="U102" s="97">
        <v>39</v>
      </c>
      <c r="V102" s="97">
        <v>46</v>
      </c>
      <c r="W102" s="97">
        <v>53</v>
      </c>
      <c r="X102" s="97">
        <v>45</v>
      </c>
      <c r="Y102" s="97">
        <v>28</v>
      </c>
      <c r="Z102" s="97">
        <v>21</v>
      </c>
      <c r="AA102" s="97">
        <v>17</v>
      </c>
      <c r="AB102" s="97">
        <v>10</v>
      </c>
      <c r="AC102" s="97">
        <f t="shared" si="0"/>
        <v>25.020833333333332</v>
      </c>
    </row>
    <row r="103" spans="2:29" x14ac:dyDescent="0.25">
      <c r="C103" s="198">
        <v>43987</v>
      </c>
      <c r="D103" s="95" t="s">
        <v>10</v>
      </c>
      <c r="E103" s="97">
        <v>8</v>
      </c>
      <c r="F103" s="97">
        <v>4</v>
      </c>
      <c r="G103" s="97">
        <v>4.5</v>
      </c>
      <c r="H103" s="97">
        <v>5</v>
      </c>
      <c r="I103" s="97">
        <v>6</v>
      </c>
      <c r="J103" s="97">
        <v>7</v>
      </c>
      <c r="K103" s="97">
        <v>8</v>
      </c>
      <c r="L103" s="97">
        <v>21</v>
      </c>
      <c r="M103" s="97">
        <v>34</v>
      </c>
      <c r="N103" s="97">
        <v>35</v>
      </c>
      <c r="O103" s="97">
        <v>36</v>
      </c>
      <c r="P103" s="97">
        <v>40</v>
      </c>
      <c r="Q103" s="97">
        <v>43</v>
      </c>
      <c r="R103" s="97">
        <v>40</v>
      </c>
      <c r="S103" s="97">
        <v>48</v>
      </c>
      <c r="T103" s="97">
        <v>54</v>
      </c>
      <c r="U103" s="97">
        <v>55</v>
      </c>
      <c r="V103" s="97">
        <v>60</v>
      </c>
      <c r="W103" s="97">
        <v>69</v>
      </c>
      <c r="X103" s="97">
        <v>59</v>
      </c>
      <c r="Y103" s="97">
        <v>88</v>
      </c>
      <c r="Z103" s="97">
        <v>29</v>
      </c>
      <c r="AA103" s="97">
        <v>31</v>
      </c>
      <c r="AB103" s="97">
        <v>62</v>
      </c>
      <c r="AC103" s="97">
        <f t="shared" si="0"/>
        <v>35.270833333333336</v>
      </c>
    </row>
    <row r="104" spans="2:29" x14ac:dyDescent="0.25">
      <c r="C104" s="198">
        <v>43988</v>
      </c>
      <c r="D104" s="95" t="s">
        <v>11</v>
      </c>
      <c r="E104" s="97">
        <v>54</v>
      </c>
      <c r="F104" s="97">
        <v>26</v>
      </c>
      <c r="G104" s="97">
        <v>46</v>
      </c>
      <c r="H104" s="97">
        <v>66</v>
      </c>
      <c r="I104" s="97">
        <v>27</v>
      </c>
      <c r="J104" s="97">
        <v>26</v>
      </c>
      <c r="K104" s="97">
        <v>48</v>
      </c>
      <c r="L104" s="97">
        <v>28</v>
      </c>
      <c r="M104" s="97">
        <v>29</v>
      </c>
      <c r="N104" s="97">
        <v>33</v>
      </c>
      <c r="O104" s="97">
        <v>55</v>
      </c>
      <c r="P104" s="97">
        <v>57</v>
      </c>
      <c r="Q104" s="97">
        <v>38</v>
      </c>
      <c r="R104" s="97">
        <v>61</v>
      </c>
      <c r="S104" s="97">
        <v>47</v>
      </c>
      <c r="T104" s="97">
        <v>46</v>
      </c>
      <c r="U104" s="97">
        <v>45</v>
      </c>
      <c r="V104" s="97">
        <v>40</v>
      </c>
      <c r="W104" s="97">
        <v>36</v>
      </c>
      <c r="X104" s="97">
        <v>32</v>
      </c>
      <c r="Y104" s="97">
        <v>52</v>
      </c>
      <c r="Z104" s="97">
        <v>56</v>
      </c>
      <c r="AA104" s="97">
        <v>55</v>
      </c>
      <c r="AB104" s="97">
        <v>73</v>
      </c>
      <c r="AC104" s="97">
        <f t="shared" si="0"/>
        <v>44.833333333333336</v>
      </c>
    </row>
    <row r="105" spans="2:29" x14ac:dyDescent="0.25">
      <c r="C105" s="198">
        <v>43989</v>
      </c>
      <c r="D105" s="95" t="s">
        <v>5</v>
      </c>
      <c r="E105" s="97">
        <v>51</v>
      </c>
      <c r="F105" s="97">
        <v>6</v>
      </c>
      <c r="G105" s="97">
        <v>25</v>
      </c>
      <c r="H105" s="97">
        <v>44</v>
      </c>
      <c r="I105" s="97">
        <v>66</v>
      </c>
      <c r="J105" s="97">
        <v>65</v>
      </c>
      <c r="K105" s="97">
        <v>88</v>
      </c>
      <c r="L105" s="97">
        <v>25</v>
      </c>
      <c r="M105" s="97">
        <v>24</v>
      </c>
      <c r="N105" s="97">
        <v>24</v>
      </c>
      <c r="O105" s="97">
        <v>46</v>
      </c>
      <c r="P105" s="97">
        <v>27</v>
      </c>
      <c r="Q105" s="97">
        <v>49</v>
      </c>
      <c r="R105" s="97">
        <v>11</v>
      </c>
      <c r="S105" s="97">
        <v>36</v>
      </c>
      <c r="T105" s="97">
        <v>37</v>
      </c>
      <c r="U105" s="97">
        <v>55</v>
      </c>
      <c r="V105" s="97">
        <v>16</v>
      </c>
      <c r="W105" s="97">
        <v>34</v>
      </c>
      <c r="X105" s="97">
        <v>34</v>
      </c>
      <c r="Y105" s="97">
        <v>17</v>
      </c>
      <c r="Z105" s="97">
        <v>40</v>
      </c>
      <c r="AA105" s="97">
        <v>62</v>
      </c>
      <c r="AB105" s="97">
        <v>81</v>
      </c>
      <c r="AC105" s="97">
        <f t="shared" si="0"/>
        <v>40.125</v>
      </c>
    </row>
    <row r="106" spans="2:29" x14ac:dyDescent="0.25">
      <c r="C106" s="198">
        <v>43990</v>
      </c>
      <c r="D106" s="95" t="s">
        <v>6</v>
      </c>
      <c r="E106" s="97">
        <v>55</v>
      </c>
      <c r="F106" s="97">
        <v>47</v>
      </c>
      <c r="G106" s="97">
        <v>46.5</v>
      </c>
      <c r="H106" s="97">
        <v>46</v>
      </c>
      <c r="I106" s="97">
        <v>25</v>
      </c>
      <c r="J106" s="97">
        <v>26</v>
      </c>
      <c r="K106" s="97">
        <v>49</v>
      </c>
      <c r="L106" s="97">
        <v>44</v>
      </c>
      <c r="M106" s="97">
        <v>55</v>
      </c>
      <c r="N106" s="97">
        <v>54</v>
      </c>
      <c r="O106" s="97">
        <v>53</v>
      </c>
      <c r="P106" s="97">
        <v>53</v>
      </c>
      <c r="Q106" s="97">
        <v>51</v>
      </c>
      <c r="R106" s="97">
        <v>50</v>
      </c>
      <c r="S106" s="97">
        <v>51</v>
      </c>
      <c r="T106" s="97">
        <v>53</v>
      </c>
      <c r="U106" s="97">
        <v>55</v>
      </c>
      <c r="V106" s="97">
        <v>78</v>
      </c>
      <c r="W106" s="97">
        <v>85</v>
      </c>
      <c r="X106" s="97">
        <v>94</v>
      </c>
      <c r="Y106" s="97">
        <v>41</v>
      </c>
      <c r="Z106" s="97">
        <v>36</v>
      </c>
      <c r="AA106" s="97">
        <v>53</v>
      </c>
      <c r="AB106" s="97">
        <v>30</v>
      </c>
      <c r="AC106" s="97">
        <f t="shared" si="0"/>
        <v>51.270833333333336</v>
      </c>
    </row>
    <row r="107" spans="2:29" x14ac:dyDescent="0.25">
      <c r="C107" s="198">
        <v>43991</v>
      </c>
      <c r="D107" s="95" t="s">
        <v>7</v>
      </c>
      <c r="E107" s="97">
        <v>48</v>
      </c>
      <c r="F107" s="97">
        <v>26</v>
      </c>
      <c r="G107" s="97">
        <v>36.5</v>
      </c>
      <c r="H107" s="97">
        <v>47</v>
      </c>
      <c r="I107" s="97">
        <v>28</v>
      </c>
      <c r="J107" s="97">
        <v>27</v>
      </c>
      <c r="K107" s="97">
        <v>30</v>
      </c>
      <c r="L107" s="97">
        <v>42</v>
      </c>
      <c r="M107" s="97">
        <v>55</v>
      </c>
      <c r="N107" s="97">
        <v>55</v>
      </c>
      <c r="O107" s="97">
        <v>37</v>
      </c>
      <c r="P107" s="97">
        <v>56</v>
      </c>
      <c r="Q107" s="97">
        <v>54</v>
      </c>
      <c r="R107" s="97">
        <v>52</v>
      </c>
      <c r="S107" s="97">
        <v>52</v>
      </c>
      <c r="T107" s="97">
        <v>54</v>
      </c>
      <c r="U107" s="97">
        <v>38</v>
      </c>
      <c r="V107" s="97">
        <v>44</v>
      </c>
      <c r="W107" s="97">
        <v>52</v>
      </c>
      <c r="X107" s="97">
        <v>40</v>
      </c>
      <c r="Y107" s="97">
        <v>21</v>
      </c>
      <c r="Z107" s="97">
        <v>18</v>
      </c>
      <c r="AA107" s="97">
        <v>15</v>
      </c>
      <c r="AB107" s="97">
        <v>11</v>
      </c>
      <c r="AC107" s="97">
        <f t="shared" si="0"/>
        <v>39.104166666666664</v>
      </c>
    </row>
    <row r="108" spans="2:29" x14ac:dyDescent="0.25">
      <c r="C108" s="198">
        <v>43992</v>
      </c>
      <c r="D108" s="95" t="s">
        <v>8</v>
      </c>
      <c r="E108" s="97">
        <v>8</v>
      </c>
      <c r="F108" s="97">
        <v>6</v>
      </c>
      <c r="G108" s="97">
        <v>6</v>
      </c>
      <c r="H108" s="97">
        <v>6</v>
      </c>
      <c r="I108" s="97">
        <v>7</v>
      </c>
      <c r="J108" s="97">
        <v>7</v>
      </c>
      <c r="K108" s="97">
        <v>8</v>
      </c>
      <c r="L108" s="97">
        <v>22</v>
      </c>
      <c r="M108" s="97">
        <v>37</v>
      </c>
      <c r="N108" s="97">
        <v>37</v>
      </c>
      <c r="O108" s="97">
        <v>36</v>
      </c>
      <c r="P108" s="97">
        <v>46</v>
      </c>
      <c r="Q108" s="97">
        <v>36</v>
      </c>
      <c r="R108" s="97">
        <v>35</v>
      </c>
      <c r="S108" s="97">
        <v>38</v>
      </c>
      <c r="T108" s="97">
        <v>42</v>
      </c>
      <c r="U108" s="97">
        <v>44</v>
      </c>
      <c r="V108" s="97">
        <v>48</v>
      </c>
      <c r="W108" s="97">
        <v>55</v>
      </c>
      <c r="X108" s="97">
        <v>46</v>
      </c>
      <c r="Y108" s="97">
        <v>29</v>
      </c>
      <c r="Z108" s="97">
        <v>24</v>
      </c>
      <c r="AA108" s="97">
        <v>17</v>
      </c>
      <c r="AB108" s="97">
        <v>13</v>
      </c>
      <c r="AC108" s="97">
        <f t="shared" si="0"/>
        <v>27.208333333333332</v>
      </c>
    </row>
    <row r="109" spans="2:29" x14ac:dyDescent="0.25">
      <c r="C109" s="198">
        <v>43993</v>
      </c>
      <c r="D109" s="95" t="s">
        <v>9</v>
      </c>
      <c r="E109" s="97">
        <v>11</v>
      </c>
      <c r="F109" s="97">
        <v>7</v>
      </c>
      <c r="G109" s="97">
        <v>7.5</v>
      </c>
      <c r="H109" s="97">
        <v>8</v>
      </c>
      <c r="I109" s="97">
        <v>7</v>
      </c>
      <c r="J109" s="97">
        <v>6</v>
      </c>
      <c r="K109" s="97">
        <v>7</v>
      </c>
      <c r="L109" s="97">
        <v>22</v>
      </c>
      <c r="M109" s="97">
        <v>35</v>
      </c>
      <c r="N109" s="97">
        <v>34</v>
      </c>
      <c r="O109" s="97">
        <v>35</v>
      </c>
      <c r="P109" s="97">
        <v>35</v>
      </c>
      <c r="Q109" s="97">
        <v>35</v>
      </c>
      <c r="R109" s="97">
        <v>35</v>
      </c>
      <c r="S109" s="97">
        <v>37</v>
      </c>
      <c r="T109" s="97">
        <v>40</v>
      </c>
      <c r="U109" s="97">
        <v>42</v>
      </c>
      <c r="V109" s="97">
        <v>49</v>
      </c>
      <c r="W109" s="97">
        <v>57</v>
      </c>
      <c r="X109" s="97">
        <v>46</v>
      </c>
      <c r="Y109" s="97">
        <v>26</v>
      </c>
      <c r="Z109" s="97">
        <v>20</v>
      </c>
      <c r="AA109" s="97">
        <v>15</v>
      </c>
      <c r="AB109" s="97">
        <v>12</v>
      </c>
      <c r="AC109" s="97">
        <f t="shared" si="0"/>
        <v>26.1875</v>
      </c>
    </row>
    <row r="110" spans="2:29" x14ac:dyDescent="0.25">
      <c r="C110" s="198">
        <v>43994</v>
      </c>
      <c r="D110" s="95" t="s">
        <v>10</v>
      </c>
      <c r="E110" s="97">
        <v>14</v>
      </c>
      <c r="F110" s="97">
        <v>10</v>
      </c>
      <c r="G110" s="97">
        <v>10.5</v>
      </c>
      <c r="H110" s="97">
        <v>11</v>
      </c>
      <c r="I110" s="97">
        <v>11</v>
      </c>
      <c r="J110" s="97">
        <v>8</v>
      </c>
      <c r="K110" s="97">
        <v>9</v>
      </c>
      <c r="L110" s="97">
        <v>22</v>
      </c>
      <c r="M110" s="97">
        <v>34</v>
      </c>
      <c r="N110" s="97">
        <v>35</v>
      </c>
      <c r="O110" s="97">
        <v>36</v>
      </c>
      <c r="P110" s="97">
        <v>36</v>
      </c>
      <c r="Q110" s="97">
        <v>35</v>
      </c>
      <c r="R110" s="97">
        <v>31</v>
      </c>
      <c r="S110" s="97">
        <v>39</v>
      </c>
      <c r="T110" s="97">
        <v>43</v>
      </c>
      <c r="U110" s="97">
        <v>64</v>
      </c>
      <c r="V110" s="97">
        <v>86</v>
      </c>
      <c r="W110" s="97">
        <v>90</v>
      </c>
      <c r="X110" s="97">
        <v>50</v>
      </c>
      <c r="Y110" s="97">
        <v>35</v>
      </c>
      <c r="Z110" s="97">
        <v>27</v>
      </c>
      <c r="AA110" s="97">
        <v>21</v>
      </c>
      <c r="AB110" s="97">
        <v>15</v>
      </c>
      <c r="AC110" s="97">
        <f t="shared" si="0"/>
        <v>32.1875</v>
      </c>
    </row>
    <row r="111" spans="2:29" x14ac:dyDescent="0.25">
      <c r="C111" s="198">
        <v>43995</v>
      </c>
      <c r="D111" s="95" t="s">
        <v>11</v>
      </c>
      <c r="E111" s="97">
        <v>10</v>
      </c>
      <c r="F111" s="97">
        <v>7</v>
      </c>
      <c r="G111" s="97">
        <v>6</v>
      </c>
      <c r="H111" s="97">
        <v>5</v>
      </c>
      <c r="I111" s="97">
        <v>6</v>
      </c>
      <c r="J111" s="97">
        <v>4</v>
      </c>
      <c r="K111" s="97">
        <v>6</v>
      </c>
      <c r="L111" s="97">
        <v>9</v>
      </c>
      <c r="M111" s="97">
        <v>12</v>
      </c>
      <c r="N111" s="97">
        <v>18</v>
      </c>
      <c r="O111" s="97">
        <v>23</v>
      </c>
      <c r="P111" s="97">
        <v>26</v>
      </c>
      <c r="Q111" s="97">
        <v>29</v>
      </c>
      <c r="R111" s="97">
        <v>34</v>
      </c>
      <c r="S111" s="97">
        <v>36</v>
      </c>
      <c r="T111" s="97">
        <v>38</v>
      </c>
      <c r="U111" s="97">
        <v>36</v>
      </c>
      <c r="V111" s="97">
        <v>29</v>
      </c>
      <c r="W111" s="97">
        <v>45</v>
      </c>
      <c r="X111" s="97">
        <v>21</v>
      </c>
      <c r="Y111" s="97">
        <v>58</v>
      </c>
      <c r="Z111" s="97">
        <v>38</v>
      </c>
      <c r="AA111" s="97">
        <v>18</v>
      </c>
      <c r="AB111" s="97">
        <v>16</v>
      </c>
      <c r="AC111" s="97">
        <f t="shared" si="0"/>
        <v>22.083333333333332</v>
      </c>
    </row>
    <row r="112" spans="2:29" x14ac:dyDescent="0.25">
      <c r="C112" s="198">
        <v>43996</v>
      </c>
      <c r="D112" s="95" t="s">
        <v>5</v>
      </c>
      <c r="E112" s="97">
        <v>13</v>
      </c>
      <c r="F112" s="97">
        <v>7</v>
      </c>
      <c r="G112" s="97">
        <v>5</v>
      </c>
      <c r="H112" s="97">
        <v>3</v>
      </c>
      <c r="I112" s="97">
        <v>5</v>
      </c>
      <c r="J112" s="97">
        <v>3</v>
      </c>
      <c r="K112" s="97">
        <v>26</v>
      </c>
      <c r="L112" s="97">
        <v>5</v>
      </c>
      <c r="M112" s="97">
        <v>28</v>
      </c>
      <c r="N112" s="97">
        <v>33</v>
      </c>
      <c r="O112" s="97">
        <v>33</v>
      </c>
      <c r="P112" s="97">
        <v>52</v>
      </c>
      <c r="Q112" s="97">
        <v>53</v>
      </c>
      <c r="R112" s="97">
        <v>18</v>
      </c>
      <c r="S112" s="97">
        <v>19</v>
      </c>
      <c r="T112" s="97">
        <v>18</v>
      </c>
      <c r="U112" s="97">
        <v>17</v>
      </c>
      <c r="V112" s="97">
        <v>15</v>
      </c>
      <c r="W112" s="97">
        <v>16</v>
      </c>
      <c r="X112" s="97">
        <v>16</v>
      </c>
      <c r="Y112" s="97">
        <v>16</v>
      </c>
      <c r="Z112" s="97">
        <v>20</v>
      </c>
      <c r="AA112" s="97">
        <v>21</v>
      </c>
      <c r="AB112" s="97">
        <v>24</v>
      </c>
      <c r="AC112" s="97">
        <f t="shared" si="0"/>
        <v>19.416666666666668</v>
      </c>
    </row>
    <row r="113" spans="3:29" x14ac:dyDescent="0.25">
      <c r="C113" s="198">
        <v>43997</v>
      </c>
      <c r="D113" s="95" t="s">
        <v>6</v>
      </c>
      <c r="E113" s="97">
        <v>21</v>
      </c>
      <c r="F113" s="97">
        <v>18</v>
      </c>
      <c r="G113" s="97">
        <v>14.5</v>
      </c>
      <c r="H113" s="97">
        <v>11</v>
      </c>
      <c r="I113" s="97">
        <v>12</v>
      </c>
      <c r="J113" s="97">
        <v>10</v>
      </c>
      <c r="K113" s="97">
        <v>11</v>
      </c>
      <c r="L113" s="97">
        <v>27</v>
      </c>
      <c r="M113" s="97">
        <v>40</v>
      </c>
      <c r="N113" s="97">
        <v>37</v>
      </c>
      <c r="O113" s="97">
        <v>33</v>
      </c>
      <c r="P113" s="97">
        <v>33</v>
      </c>
      <c r="Q113" s="97">
        <v>31</v>
      </c>
      <c r="R113" s="97">
        <v>32</v>
      </c>
      <c r="S113" s="97">
        <v>37</v>
      </c>
      <c r="T113" s="97">
        <v>36</v>
      </c>
      <c r="U113" s="97">
        <v>39</v>
      </c>
      <c r="V113" s="97">
        <v>97</v>
      </c>
      <c r="W113" s="97">
        <v>52</v>
      </c>
      <c r="X113" s="97">
        <v>41</v>
      </c>
      <c r="Y113" s="97">
        <v>20</v>
      </c>
      <c r="Z113" s="97">
        <v>15</v>
      </c>
      <c r="AA113" s="97">
        <v>14</v>
      </c>
      <c r="AB113" s="97">
        <v>10</v>
      </c>
      <c r="AC113" s="97">
        <f t="shared" si="0"/>
        <v>28.8125</v>
      </c>
    </row>
    <row r="114" spans="3:29" x14ac:dyDescent="0.25">
      <c r="C114" s="198">
        <v>43998</v>
      </c>
      <c r="D114" s="95" t="s">
        <v>7</v>
      </c>
      <c r="E114" s="97">
        <v>7</v>
      </c>
      <c r="F114" s="97">
        <v>5</v>
      </c>
      <c r="G114" s="97">
        <v>5.5</v>
      </c>
      <c r="H114" s="97">
        <v>6</v>
      </c>
      <c r="I114" s="97">
        <v>7</v>
      </c>
      <c r="J114" s="97">
        <v>6</v>
      </c>
      <c r="K114" s="97">
        <v>8</v>
      </c>
      <c r="L114" s="97">
        <v>24</v>
      </c>
      <c r="M114" s="97">
        <v>40</v>
      </c>
      <c r="N114" s="97">
        <v>43</v>
      </c>
      <c r="O114" s="97">
        <v>41</v>
      </c>
      <c r="P114" s="97">
        <v>41</v>
      </c>
      <c r="Q114" s="97">
        <v>37</v>
      </c>
      <c r="R114" s="97">
        <v>36</v>
      </c>
      <c r="S114" s="97">
        <v>37</v>
      </c>
      <c r="T114" s="97">
        <v>41</v>
      </c>
      <c r="U114" s="97">
        <v>42</v>
      </c>
      <c r="V114" s="97">
        <v>48</v>
      </c>
      <c r="W114" s="97">
        <v>56</v>
      </c>
      <c r="X114" s="97">
        <v>45</v>
      </c>
      <c r="Y114" s="97">
        <v>26</v>
      </c>
      <c r="Z114" s="97">
        <v>19</v>
      </c>
      <c r="AA114" s="97">
        <v>15</v>
      </c>
      <c r="AB114" s="97">
        <v>13</v>
      </c>
      <c r="AC114" s="97">
        <f t="shared" si="0"/>
        <v>27.020833333333332</v>
      </c>
    </row>
    <row r="115" spans="3:29" x14ac:dyDescent="0.25">
      <c r="C115" s="198">
        <v>43999</v>
      </c>
      <c r="D115" s="95" t="s">
        <v>8</v>
      </c>
      <c r="E115" s="97">
        <v>8</v>
      </c>
      <c r="F115" s="97">
        <v>6</v>
      </c>
      <c r="G115" s="97">
        <v>5.5</v>
      </c>
      <c r="H115" s="97">
        <v>5</v>
      </c>
      <c r="I115" s="97">
        <v>7</v>
      </c>
      <c r="J115" s="97">
        <v>6</v>
      </c>
      <c r="K115" s="97">
        <v>9</v>
      </c>
      <c r="L115" s="97">
        <v>24</v>
      </c>
      <c r="M115" s="97">
        <v>39</v>
      </c>
      <c r="N115" s="97">
        <v>41</v>
      </c>
      <c r="O115" s="97">
        <v>38</v>
      </c>
      <c r="P115" s="97">
        <v>37</v>
      </c>
      <c r="Q115" s="97">
        <v>36</v>
      </c>
      <c r="R115" s="97">
        <v>37</v>
      </c>
      <c r="S115" s="97">
        <v>39</v>
      </c>
      <c r="T115" s="97">
        <v>41</v>
      </c>
      <c r="U115" s="97">
        <v>42</v>
      </c>
      <c r="V115" s="97">
        <v>50</v>
      </c>
      <c r="W115" s="97">
        <v>89</v>
      </c>
      <c r="X115" s="97">
        <v>47</v>
      </c>
      <c r="Y115" s="97">
        <v>29</v>
      </c>
      <c r="Z115" s="97">
        <v>21</v>
      </c>
      <c r="AA115" s="97">
        <v>17</v>
      </c>
      <c r="AB115" s="97">
        <v>13</v>
      </c>
      <c r="AC115" s="97">
        <f t="shared" si="0"/>
        <v>28.604166666666668</v>
      </c>
    </row>
    <row r="116" spans="3:29" x14ac:dyDescent="0.25">
      <c r="C116" s="198">
        <v>44000</v>
      </c>
      <c r="D116" s="95" t="s">
        <v>9</v>
      </c>
      <c r="E116" s="97">
        <v>9</v>
      </c>
      <c r="F116" s="97">
        <v>6</v>
      </c>
      <c r="G116" s="97">
        <v>5.5</v>
      </c>
      <c r="H116" s="97">
        <v>5</v>
      </c>
      <c r="I116" s="97">
        <v>8</v>
      </c>
      <c r="J116" s="97">
        <v>6</v>
      </c>
      <c r="K116" s="97">
        <v>8</v>
      </c>
      <c r="L116" s="97">
        <v>24</v>
      </c>
      <c r="M116" s="97">
        <v>40</v>
      </c>
      <c r="N116" s="97">
        <v>41</v>
      </c>
      <c r="O116" s="97">
        <v>40</v>
      </c>
      <c r="P116" s="97">
        <v>37</v>
      </c>
      <c r="Q116" s="97">
        <v>42</v>
      </c>
      <c r="R116" s="97">
        <v>47</v>
      </c>
      <c r="S116" s="97">
        <v>46</v>
      </c>
      <c r="T116" s="97">
        <v>39</v>
      </c>
      <c r="U116" s="97">
        <v>38</v>
      </c>
      <c r="V116" s="97">
        <v>46</v>
      </c>
      <c r="W116" s="97">
        <v>82</v>
      </c>
      <c r="X116" s="97">
        <v>43</v>
      </c>
      <c r="Y116" s="97">
        <v>26</v>
      </c>
      <c r="Z116" s="97">
        <v>20</v>
      </c>
      <c r="AA116" s="97">
        <v>16</v>
      </c>
      <c r="AB116" s="97">
        <v>12</v>
      </c>
      <c r="AC116" s="97">
        <f t="shared" si="0"/>
        <v>28.604166666666668</v>
      </c>
    </row>
    <row r="117" spans="3:29" x14ac:dyDescent="0.25">
      <c r="C117" s="198">
        <v>44001</v>
      </c>
      <c r="D117" s="95" t="s">
        <v>10</v>
      </c>
      <c r="E117" s="97">
        <v>7</v>
      </c>
      <c r="F117" s="97">
        <v>5</v>
      </c>
      <c r="G117" s="97">
        <v>5</v>
      </c>
      <c r="H117" s="97">
        <v>5</v>
      </c>
      <c r="I117" s="97">
        <v>5</v>
      </c>
      <c r="J117" s="97">
        <v>6</v>
      </c>
      <c r="K117" s="97">
        <v>10</v>
      </c>
      <c r="L117" s="97">
        <v>29</v>
      </c>
      <c r="M117" s="97">
        <v>42</v>
      </c>
      <c r="N117" s="97">
        <v>37</v>
      </c>
      <c r="O117" s="97">
        <v>36</v>
      </c>
      <c r="P117" s="97">
        <v>43</v>
      </c>
      <c r="Q117" s="97">
        <v>51</v>
      </c>
      <c r="R117" s="97">
        <v>40</v>
      </c>
      <c r="S117" s="97">
        <v>98</v>
      </c>
      <c r="T117" s="97">
        <v>75</v>
      </c>
      <c r="U117" s="97">
        <v>58</v>
      </c>
      <c r="V117" s="97">
        <v>57</v>
      </c>
      <c r="W117" s="97">
        <v>75</v>
      </c>
      <c r="X117" s="97">
        <v>50</v>
      </c>
      <c r="Y117" s="97">
        <v>57</v>
      </c>
      <c r="Z117" s="97">
        <v>35</v>
      </c>
      <c r="AA117" s="97">
        <v>30</v>
      </c>
      <c r="AB117" s="97">
        <v>35</v>
      </c>
      <c r="AC117" s="97">
        <f t="shared" si="0"/>
        <v>37.125</v>
      </c>
    </row>
    <row r="118" spans="3:29" x14ac:dyDescent="0.25">
      <c r="C118" s="198">
        <v>44002</v>
      </c>
      <c r="D118" s="95" t="s">
        <v>11</v>
      </c>
      <c r="E118" s="97">
        <v>26</v>
      </c>
      <c r="F118" s="97">
        <v>12</v>
      </c>
      <c r="G118" s="97">
        <v>8.5</v>
      </c>
      <c r="H118" s="97">
        <v>5</v>
      </c>
      <c r="I118" s="97">
        <v>5</v>
      </c>
      <c r="J118" s="97">
        <v>4</v>
      </c>
      <c r="K118" s="97">
        <v>5</v>
      </c>
      <c r="L118" s="97">
        <v>5</v>
      </c>
      <c r="M118" s="97">
        <v>3</v>
      </c>
      <c r="N118" s="97">
        <v>4</v>
      </c>
      <c r="O118" s="97">
        <v>8</v>
      </c>
      <c r="P118" s="97">
        <v>7</v>
      </c>
      <c r="Q118" s="97">
        <v>6</v>
      </c>
      <c r="R118" s="97">
        <v>5</v>
      </c>
      <c r="S118" s="97">
        <v>5</v>
      </c>
      <c r="T118" s="97">
        <v>74</v>
      </c>
      <c r="U118" s="97">
        <v>48</v>
      </c>
      <c r="V118" s="97">
        <v>32</v>
      </c>
      <c r="W118" s="97">
        <v>20</v>
      </c>
      <c r="X118" s="97">
        <v>13</v>
      </c>
      <c r="Y118" s="97">
        <v>12</v>
      </c>
      <c r="Z118" s="97">
        <v>16</v>
      </c>
      <c r="AA118" s="97">
        <v>16</v>
      </c>
      <c r="AB118" s="97">
        <v>14</v>
      </c>
      <c r="AC118" s="97">
        <f t="shared" si="0"/>
        <v>14.729166666666666</v>
      </c>
    </row>
    <row r="119" spans="3:29" x14ac:dyDescent="0.25">
      <c r="C119" s="198">
        <v>44003</v>
      </c>
      <c r="D119" s="95" t="s">
        <v>5</v>
      </c>
      <c r="E119" s="97">
        <v>11</v>
      </c>
      <c r="F119" s="97">
        <v>6</v>
      </c>
      <c r="G119" s="97">
        <v>3.5</v>
      </c>
      <c r="H119" s="97">
        <v>1</v>
      </c>
      <c r="I119" s="97">
        <v>1</v>
      </c>
      <c r="J119" s="97">
        <v>3</v>
      </c>
      <c r="K119" s="97">
        <v>3</v>
      </c>
      <c r="L119" s="97">
        <v>4</v>
      </c>
      <c r="M119" s="97">
        <v>3</v>
      </c>
      <c r="N119" s="97">
        <v>4</v>
      </c>
      <c r="O119" s="97">
        <v>6</v>
      </c>
      <c r="P119" s="97">
        <v>8</v>
      </c>
      <c r="Q119" s="97">
        <v>11</v>
      </c>
      <c r="R119" s="97">
        <v>16</v>
      </c>
      <c r="S119" s="97">
        <v>23</v>
      </c>
      <c r="T119" s="97">
        <v>27</v>
      </c>
      <c r="U119" s="97">
        <v>24</v>
      </c>
      <c r="V119" s="97">
        <v>20</v>
      </c>
      <c r="W119" s="97">
        <v>23</v>
      </c>
      <c r="X119" s="97">
        <v>18</v>
      </c>
      <c r="Y119" s="97">
        <v>18</v>
      </c>
      <c r="Z119" s="97">
        <v>23</v>
      </c>
      <c r="AA119" s="97">
        <v>21</v>
      </c>
      <c r="AB119" s="97">
        <v>18</v>
      </c>
      <c r="AC119" s="97">
        <f t="shared" si="0"/>
        <v>12.3125</v>
      </c>
    </row>
    <row r="120" spans="3:29" x14ac:dyDescent="0.25">
      <c r="C120" s="198">
        <v>44004</v>
      </c>
      <c r="D120" s="95" t="s">
        <v>6</v>
      </c>
      <c r="E120" s="97">
        <v>11</v>
      </c>
      <c r="F120" s="97">
        <v>4</v>
      </c>
      <c r="G120" s="97">
        <v>4.5</v>
      </c>
      <c r="H120" s="97">
        <v>5</v>
      </c>
      <c r="I120" s="97">
        <v>4</v>
      </c>
      <c r="J120" s="97">
        <v>3</v>
      </c>
      <c r="K120" s="97">
        <v>8</v>
      </c>
      <c r="L120" s="97">
        <v>28</v>
      </c>
      <c r="M120" s="97">
        <v>45</v>
      </c>
      <c r="N120" s="97">
        <v>39</v>
      </c>
      <c r="O120" s="97">
        <v>36</v>
      </c>
      <c r="P120" s="97">
        <v>35</v>
      </c>
      <c r="Q120" s="97">
        <v>35</v>
      </c>
      <c r="R120" s="97">
        <v>35</v>
      </c>
      <c r="S120" s="97">
        <v>38</v>
      </c>
      <c r="T120" s="97">
        <v>40</v>
      </c>
      <c r="U120" s="97">
        <v>40</v>
      </c>
      <c r="V120" s="97">
        <v>46</v>
      </c>
      <c r="W120" s="97">
        <v>54</v>
      </c>
      <c r="X120" s="97">
        <v>44</v>
      </c>
      <c r="Y120" s="97">
        <v>24</v>
      </c>
      <c r="Z120" s="97">
        <v>18</v>
      </c>
      <c r="AA120" s="97">
        <v>14</v>
      </c>
      <c r="AB120" s="97">
        <v>11</v>
      </c>
      <c r="AC120" s="97">
        <f t="shared" si="0"/>
        <v>25.895833333333332</v>
      </c>
    </row>
    <row r="121" spans="3:29" x14ac:dyDescent="0.25">
      <c r="C121" s="198">
        <v>44005</v>
      </c>
      <c r="D121" s="95" t="s">
        <v>7</v>
      </c>
      <c r="E121" s="97">
        <v>7</v>
      </c>
      <c r="F121" s="97">
        <v>4</v>
      </c>
      <c r="G121" s="97">
        <v>5</v>
      </c>
      <c r="H121" s="97">
        <v>6</v>
      </c>
      <c r="I121" s="97">
        <v>6</v>
      </c>
      <c r="J121" s="97">
        <v>6</v>
      </c>
      <c r="K121" s="97">
        <v>7</v>
      </c>
      <c r="L121" s="97">
        <v>25</v>
      </c>
      <c r="M121" s="97">
        <v>39</v>
      </c>
      <c r="N121" s="97">
        <v>39</v>
      </c>
      <c r="O121" s="97">
        <v>38</v>
      </c>
      <c r="P121" s="97">
        <v>36</v>
      </c>
      <c r="Q121" s="97">
        <v>39</v>
      </c>
      <c r="R121" s="97">
        <v>49</v>
      </c>
      <c r="S121" s="97">
        <v>52</v>
      </c>
      <c r="T121" s="97">
        <v>52</v>
      </c>
      <c r="U121" s="97">
        <v>42</v>
      </c>
      <c r="V121" s="97">
        <v>42</v>
      </c>
      <c r="W121" s="97">
        <v>50</v>
      </c>
      <c r="X121" s="97">
        <v>39</v>
      </c>
      <c r="Y121" s="97">
        <v>19</v>
      </c>
      <c r="Z121" s="97">
        <v>15</v>
      </c>
      <c r="AA121" s="97">
        <v>12</v>
      </c>
      <c r="AB121" s="97">
        <v>8</v>
      </c>
      <c r="AC121" s="97">
        <f t="shared" si="0"/>
        <v>26.541666666666668</v>
      </c>
    </row>
    <row r="122" spans="3:29" x14ac:dyDescent="0.25">
      <c r="C122" s="198">
        <v>44006</v>
      </c>
      <c r="D122" s="95" t="s">
        <v>8</v>
      </c>
      <c r="E122" s="97">
        <v>7</v>
      </c>
      <c r="F122" s="97">
        <v>5</v>
      </c>
      <c r="G122" s="97">
        <v>5.5</v>
      </c>
      <c r="H122" s="97">
        <v>6</v>
      </c>
      <c r="I122" s="97">
        <v>4</v>
      </c>
      <c r="J122" s="97">
        <v>5</v>
      </c>
      <c r="K122" s="97">
        <v>7</v>
      </c>
      <c r="L122" s="97">
        <v>24</v>
      </c>
      <c r="M122" s="97">
        <v>37</v>
      </c>
      <c r="N122" s="97">
        <v>36</v>
      </c>
      <c r="O122" s="97">
        <v>36</v>
      </c>
      <c r="P122" s="97">
        <v>35</v>
      </c>
      <c r="Q122" s="97">
        <v>35</v>
      </c>
      <c r="R122" s="97">
        <v>35</v>
      </c>
      <c r="S122" s="97">
        <v>42</v>
      </c>
      <c r="T122" s="97">
        <v>49</v>
      </c>
      <c r="U122" s="97">
        <v>46</v>
      </c>
      <c r="V122" s="97">
        <v>49</v>
      </c>
      <c r="W122" s="97">
        <v>54</v>
      </c>
      <c r="X122" s="97">
        <v>45</v>
      </c>
      <c r="Y122" s="97">
        <v>27</v>
      </c>
      <c r="Z122" s="97">
        <v>20</v>
      </c>
      <c r="AA122" s="97">
        <v>16</v>
      </c>
      <c r="AB122" s="97">
        <v>12</v>
      </c>
      <c r="AC122" s="97">
        <f t="shared" si="0"/>
        <v>26.5625</v>
      </c>
    </row>
    <row r="123" spans="3:29" x14ac:dyDescent="0.25">
      <c r="C123" s="198">
        <v>44007</v>
      </c>
      <c r="D123" s="95" t="s">
        <v>9</v>
      </c>
      <c r="E123" s="97">
        <v>9</v>
      </c>
      <c r="F123" s="97">
        <v>5</v>
      </c>
      <c r="G123" s="97">
        <v>5.5</v>
      </c>
      <c r="H123" s="97">
        <v>6</v>
      </c>
      <c r="I123" s="97">
        <v>6</v>
      </c>
      <c r="J123" s="97">
        <v>5</v>
      </c>
      <c r="K123" s="97">
        <v>8</v>
      </c>
      <c r="L123" s="97">
        <v>26</v>
      </c>
      <c r="M123" s="97">
        <v>39</v>
      </c>
      <c r="N123" s="97">
        <v>41</v>
      </c>
      <c r="O123" s="97">
        <v>40</v>
      </c>
      <c r="P123" s="97">
        <v>38</v>
      </c>
      <c r="Q123" s="97">
        <v>38</v>
      </c>
      <c r="R123" s="97">
        <v>39</v>
      </c>
      <c r="S123" s="97">
        <v>40</v>
      </c>
      <c r="T123" s="97">
        <v>43</v>
      </c>
      <c r="U123" s="97">
        <v>44</v>
      </c>
      <c r="V123" s="97">
        <v>52</v>
      </c>
      <c r="W123" s="97">
        <v>60</v>
      </c>
      <c r="X123" s="97">
        <v>52</v>
      </c>
      <c r="Y123" s="97">
        <v>33</v>
      </c>
      <c r="Z123" s="97">
        <v>25</v>
      </c>
      <c r="AA123" s="97">
        <v>22</v>
      </c>
      <c r="AB123" s="97">
        <v>17</v>
      </c>
      <c r="AC123" s="97">
        <f t="shared" si="0"/>
        <v>28.895833333333332</v>
      </c>
    </row>
    <row r="124" spans="3:29" x14ac:dyDescent="0.25">
      <c r="C124" s="198">
        <v>44008</v>
      </c>
      <c r="D124" s="95" t="s">
        <v>10</v>
      </c>
      <c r="E124" s="97">
        <v>10</v>
      </c>
      <c r="F124" s="97">
        <v>8</v>
      </c>
      <c r="G124" s="97">
        <v>8.5</v>
      </c>
      <c r="H124" s="97">
        <v>9</v>
      </c>
      <c r="I124" s="97">
        <v>8</v>
      </c>
      <c r="J124" s="97">
        <v>8</v>
      </c>
      <c r="K124" s="97">
        <v>9</v>
      </c>
      <c r="L124" s="97">
        <v>27</v>
      </c>
      <c r="M124" s="97">
        <v>41</v>
      </c>
      <c r="N124" s="97">
        <v>42</v>
      </c>
      <c r="O124" s="97">
        <v>41</v>
      </c>
      <c r="P124" s="97">
        <v>44</v>
      </c>
      <c r="Q124" s="97">
        <v>42</v>
      </c>
      <c r="R124" s="97">
        <v>36</v>
      </c>
      <c r="S124" s="97">
        <v>42</v>
      </c>
      <c r="T124" s="97">
        <v>50</v>
      </c>
      <c r="U124" s="97">
        <v>54</v>
      </c>
      <c r="V124" s="97">
        <v>57</v>
      </c>
      <c r="W124" s="97">
        <v>63</v>
      </c>
      <c r="X124" s="97">
        <v>58</v>
      </c>
      <c r="Y124" s="97">
        <v>46</v>
      </c>
      <c r="Z124" s="97">
        <v>40</v>
      </c>
      <c r="AA124" s="97">
        <v>35</v>
      </c>
      <c r="AB124" s="97">
        <v>28</v>
      </c>
      <c r="AC124" s="97">
        <f t="shared" si="0"/>
        <v>33.604166666666664</v>
      </c>
    </row>
    <row r="125" spans="3:29" x14ac:dyDescent="0.25">
      <c r="C125" s="198">
        <v>44009</v>
      </c>
      <c r="D125" s="95" t="s">
        <v>11</v>
      </c>
      <c r="E125" s="97">
        <v>18</v>
      </c>
      <c r="F125" s="97">
        <v>9</v>
      </c>
      <c r="G125" s="97">
        <v>6.5</v>
      </c>
      <c r="H125" s="97">
        <v>4</v>
      </c>
      <c r="I125" s="97">
        <v>5</v>
      </c>
      <c r="J125" s="97">
        <v>3</v>
      </c>
      <c r="K125" s="97">
        <v>4</v>
      </c>
      <c r="L125" s="97">
        <v>7</v>
      </c>
      <c r="M125" s="97">
        <v>8</v>
      </c>
      <c r="N125" s="97">
        <v>5</v>
      </c>
      <c r="O125" s="97">
        <v>8</v>
      </c>
      <c r="P125" s="97">
        <v>8</v>
      </c>
      <c r="Q125" s="97">
        <v>8</v>
      </c>
      <c r="R125" s="97">
        <v>11</v>
      </c>
      <c r="S125" s="97">
        <v>6</v>
      </c>
      <c r="T125" s="97">
        <v>31</v>
      </c>
      <c r="U125" s="97">
        <v>43</v>
      </c>
      <c r="V125" s="97">
        <v>30</v>
      </c>
      <c r="W125" s="97">
        <v>19</v>
      </c>
      <c r="X125" s="97">
        <v>15</v>
      </c>
      <c r="Y125" s="97">
        <v>13</v>
      </c>
      <c r="Z125" s="97">
        <v>17</v>
      </c>
      <c r="AA125" s="97">
        <v>17</v>
      </c>
      <c r="AB125" s="97">
        <v>15</v>
      </c>
      <c r="AC125" s="97">
        <f t="shared" si="0"/>
        <v>12.9375</v>
      </c>
    </row>
    <row r="126" spans="3:29" x14ac:dyDescent="0.25">
      <c r="C126" s="198">
        <v>44010</v>
      </c>
      <c r="D126" s="95" t="s">
        <v>5</v>
      </c>
      <c r="E126" s="97">
        <v>11</v>
      </c>
      <c r="F126" s="97">
        <v>4</v>
      </c>
      <c r="G126" s="97">
        <v>3</v>
      </c>
      <c r="H126" s="97">
        <v>2</v>
      </c>
      <c r="I126" s="97">
        <v>3</v>
      </c>
      <c r="J126" s="97">
        <v>3</v>
      </c>
      <c r="K126" s="97">
        <v>2</v>
      </c>
      <c r="L126" s="97">
        <v>23</v>
      </c>
      <c r="M126" s="97">
        <v>23</v>
      </c>
      <c r="N126" s="97">
        <v>23</v>
      </c>
      <c r="O126" s="97">
        <v>47</v>
      </c>
      <c r="P126" s="97">
        <v>46</v>
      </c>
      <c r="Q126" s="97">
        <v>6</v>
      </c>
      <c r="R126" s="97">
        <v>27</v>
      </c>
      <c r="S126" s="97">
        <v>25</v>
      </c>
      <c r="T126" s="97">
        <v>25</v>
      </c>
      <c r="U126" s="97">
        <v>23</v>
      </c>
      <c r="V126" s="97">
        <v>1</v>
      </c>
      <c r="W126" s="97">
        <v>10</v>
      </c>
      <c r="X126" s="97">
        <v>31</v>
      </c>
      <c r="Y126" s="97">
        <v>39</v>
      </c>
      <c r="Z126" s="97">
        <v>17</v>
      </c>
      <c r="AA126" s="97">
        <v>57</v>
      </c>
      <c r="AB126" s="97">
        <v>37</v>
      </c>
      <c r="AC126" s="97">
        <f t="shared" si="0"/>
        <v>20.333333333333332</v>
      </c>
    </row>
    <row r="127" spans="3:29" x14ac:dyDescent="0.25">
      <c r="C127" s="198">
        <v>44011</v>
      </c>
      <c r="D127" s="95" t="s">
        <v>6</v>
      </c>
      <c r="E127" s="97">
        <v>34</v>
      </c>
      <c r="F127" s="97">
        <v>26</v>
      </c>
      <c r="G127" s="97">
        <v>25</v>
      </c>
      <c r="H127" s="97">
        <v>24</v>
      </c>
      <c r="I127" s="97">
        <v>4</v>
      </c>
      <c r="J127" s="97">
        <v>25</v>
      </c>
      <c r="K127" s="97">
        <v>30</v>
      </c>
      <c r="L127" s="97">
        <v>50</v>
      </c>
      <c r="M127" s="97">
        <v>63</v>
      </c>
      <c r="N127" s="97">
        <v>65</v>
      </c>
      <c r="O127" s="97">
        <v>43</v>
      </c>
      <c r="P127" s="97">
        <v>43</v>
      </c>
      <c r="Q127" s="97">
        <v>43</v>
      </c>
      <c r="R127" s="97">
        <v>41</v>
      </c>
      <c r="S127" s="97">
        <v>42</v>
      </c>
      <c r="T127" s="97">
        <v>44</v>
      </c>
      <c r="U127" s="97">
        <v>46</v>
      </c>
      <c r="V127" s="97">
        <v>52</v>
      </c>
      <c r="W127" s="97">
        <v>61</v>
      </c>
      <c r="X127" s="97">
        <v>55</v>
      </c>
      <c r="Y127" s="97">
        <v>33</v>
      </c>
      <c r="Z127" s="97">
        <v>23</v>
      </c>
      <c r="AA127" s="97">
        <v>18</v>
      </c>
      <c r="AB127" s="97">
        <v>13</v>
      </c>
      <c r="AC127" s="97">
        <f t="shared" si="0"/>
        <v>37.625</v>
      </c>
    </row>
    <row r="128" spans="3:29" x14ac:dyDescent="0.25">
      <c r="C128" s="198">
        <v>44012</v>
      </c>
      <c r="D128" s="95" t="s">
        <v>7</v>
      </c>
      <c r="E128" s="97">
        <v>10</v>
      </c>
      <c r="F128" s="97">
        <v>6</v>
      </c>
      <c r="G128" s="97">
        <v>5.5</v>
      </c>
      <c r="H128" s="97">
        <v>5</v>
      </c>
      <c r="I128" s="97">
        <v>2</v>
      </c>
      <c r="J128" s="97">
        <v>2</v>
      </c>
      <c r="K128" s="97">
        <v>5</v>
      </c>
      <c r="L128" s="97">
        <v>25</v>
      </c>
      <c r="M128" s="97">
        <v>40</v>
      </c>
      <c r="N128" s="97">
        <v>44</v>
      </c>
      <c r="O128" s="97">
        <v>45</v>
      </c>
      <c r="P128" s="97">
        <v>45</v>
      </c>
      <c r="Q128" s="97">
        <v>43</v>
      </c>
      <c r="R128" s="97">
        <v>42</v>
      </c>
      <c r="S128" s="97">
        <v>97</v>
      </c>
      <c r="T128" s="97">
        <v>62</v>
      </c>
      <c r="U128" s="97">
        <v>80</v>
      </c>
      <c r="V128" s="97">
        <v>49</v>
      </c>
      <c r="W128" s="97">
        <v>57</v>
      </c>
      <c r="X128" s="97">
        <v>50</v>
      </c>
      <c r="Y128" s="97">
        <v>33</v>
      </c>
      <c r="Z128" s="97">
        <v>23</v>
      </c>
      <c r="AA128" s="97">
        <v>20</v>
      </c>
      <c r="AB128" s="97">
        <v>17</v>
      </c>
      <c r="AC128" s="97">
        <f t="shared" si="0"/>
        <v>33.645833333333336</v>
      </c>
    </row>
    <row r="129" spans="3:29" x14ac:dyDescent="0.25">
      <c r="C129" s="198">
        <v>44013</v>
      </c>
      <c r="D129" s="95" t="s">
        <v>8</v>
      </c>
      <c r="E129" s="97">
        <v>12</v>
      </c>
      <c r="F129" s="97">
        <v>7</v>
      </c>
      <c r="G129" s="97">
        <v>5</v>
      </c>
      <c r="H129" s="97">
        <v>5</v>
      </c>
      <c r="I129" s="97">
        <v>7</v>
      </c>
      <c r="J129" s="97">
        <v>7</v>
      </c>
      <c r="K129" s="97">
        <v>9</v>
      </c>
      <c r="L129" s="97">
        <v>29</v>
      </c>
      <c r="M129" s="97">
        <v>44</v>
      </c>
      <c r="N129" s="97">
        <v>43</v>
      </c>
      <c r="O129" s="97">
        <v>43</v>
      </c>
      <c r="P129" s="97">
        <v>44</v>
      </c>
      <c r="Q129" s="97">
        <v>44</v>
      </c>
      <c r="R129" s="97">
        <v>43</v>
      </c>
      <c r="S129" s="97">
        <v>44</v>
      </c>
      <c r="T129" s="97">
        <v>45</v>
      </c>
      <c r="U129" s="97">
        <v>47</v>
      </c>
      <c r="V129" s="97">
        <v>53</v>
      </c>
      <c r="W129" s="97">
        <v>61</v>
      </c>
      <c r="X129" s="97">
        <v>53</v>
      </c>
      <c r="Y129" s="97">
        <v>34</v>
      </c>
      <c r="Z129" s="97">
        <v>26</v>
      </c>
      <c r="AA129" s="97">
        <v>21</v>
      </c>
      <c r="AB129" s="97">
        <v>15</v>
      </c>
      <c r="AC129" s="97">
        <v>30.875</v>
      </c>
    </row>
    <row r="130" spans="3:29" x14ac:dyDescent="0.25">
      <c r="C130" s="198">
        <v>44014</v>
      </c>
      <c r="D130" s="95" t="s">
        <v>9</v>
      </c>
      <c r="E130" s="97">
        <v>11</v>
      </c>
      <c r="F130" s="97">
        <v>7</v>
      </c>
      <c r="G130" s="97">
        <v>6</v>
      </c>
      <c r="H130" s="97">
        <v>7</v>
      </c>
      <c r="I130" s="97">
        <v>6</v>
      </c>
      <c r="J130" s="97">
        <v>6</v>
      </c>
      <c r="K130" s="97">
        <v>9</v>
      </c>
      <c r="L130" s="97">
        <v>28</v>
      </c>
      <c r="M130" s="97">
        <v>45</v>
      </c>
      <c r="N130" s="97">
        <v>42</v>
      </c>
      <c r="O130" s="97">
        <v>40</v>
      </c>
      <c r="P130" s="97">
        <v>41</v>
      </c>
      <c r="Q130" s="97">
        <v>41</v>
      </c>
      <c r="R130" s="97">
        <v>40</v>
      </c>
      <c r="S130" s="97">
        <v>42</v>
      </c>
      <c r="T130" s="97">
        <v>44</v>
      </c>
      <c r="U130" s="97">
        <v>45</v>
      </c>
      <c r="V130" s="97">
        <v>50</v>
      </c>
      <c r="W130" s="97">
        <v>59</v>
      </c>
      <c r="X130" s="97">
        <v>53</v>
      </c>
      <c r="Y130" s="97">
        <v>34</v>
      </c>
      <c r="Z130" s="97">
        <v>25</v>
      </c>
      <c r="AA130" s="97">
        <v>21</v>
      </c>
      <c r="AB130" s="97">
        <v>16</v>
      </c>
      <c r="AC130" s="97">
        <v>29.916666666666668</v>
      </c>
    </row>
    <row r="131" spans="3:29" x14ac:dyDescent="0.25">
      <c r="C131" s="198">
        <v>44015</v>
      </c>
      <c r="D131" s="95" t="s">
        <v>10</v>
      </c>
      <c r="E131" s="97">
        <v>12</v>
      </c>
      <c r="F131" s="97">
        <v>7</v>
      </c>
      <c r="G131" s="97">
        <v>5</v>
      </c>
      <c r="H131" s="97">
        <v>6</v>
      </c>
      <c r="I131" s="97">
        <v>7</v>
      </c>
      <c r="J131" s="97">
        <v>6</v>
      </c>
      <c r="K131" s="97">
        <v>9</v>
      </c>
      <c r="L131" s="97">
        <v>28</v>
      </c>
      <c r="M131" s="97">
        <v>40</v>
      </c>
      <c r="N131" s="97">
        <v>38</v>
      </c>
      <c r="O131" s="97">
        <v>37</v>
      </c>
      <c r="P131" s="97">
        <v>37</v>
      </c>
      <c r="Q131" s="97">
        <v>39</v>
      </c>
      <c r="R131" s="97">
        <v>34</v>
      </c>
      <c r="S131" s="97">
        <v>38</v>
      </c>
      <c r="T131" s="97">
        <v>47</v>
      </c>
      <c r="U131" s="97">
        <v>52</v>
      </c>
      <c r="V131" s="97">
        <v>54</v>
      </c>
      <c r="W131" s="97">
        <v>59</v>
      </c>
      <c r="X131" s="97">
        <v>53</v>
      </c>
      <c r="Y131" s="97">
        <v>41</v>
      </c>
      <c r="Z131" s="97">
        <v>34</v>
      </c>
      <c r="AA131" s="97">
        <v>31</v>
      </c>
      <c r="AB131" s="97">
        <v>25</v>
      </c>
      <c r="AC131" s="97">
        <v>30.791666666666668</v>
      </c>
    </row>
    <row r="132" spans="3:29" x14ac:dyDescent="0.25">
      <c r="C132" s="198">
        <v>44016</v>
      </c>
      <c r="D132" s="95" t="s">
        <v>11</v>
      </c>
      <c r="E132" s="97">
        <v>18</v>
      </c>
      <c r="F132" s="97">
        <v>8</v>
      </c>
      <c r="G132" s="97">
        <v>6</v>
      </c>
      <c r="H132" s="97">
        <v>6</v>
      </c>
      <c r="I132" s="97">
        <v>5</v>
      </c>
      <c r="J132" s="97">
        <v>6</v>
      </c>
      <c r="K132" s="97">
        <v>9</v>
      </c>
      <c r="L132" s="97">
        <v>13</v>
      </c>
      <c r="M132" s="97">
        <v>18</v>
      </c>
      <c r="N132" s="97">
        <v>21</v>
      </c>
      <c r="O132" s="97">
        <v>27</v>
      </c>
      <c r="P132" s="97">
        <v>29</v>
      </c>
      <c r="Q132" s="97">
        <v>31</v>
      </c>
      <c r="R132" s="97">
        <v>35</v>
      </c>
      <c r="S132" s="97">
        <v>39</v>
      </c>
      <c r="T132" s="97">
        <v>40</v>
      </c>
      <c r="U132" s="97">
        <v>37</v>
      </c>
      <c r="V132" s="97">
        <v>35</v>
      </c>
      <c r="W132" s="97">
        <v>33</v>
      </c>
      <c r="X132" s="97">
        <v>29</v>
      </c>
      <c r="Y132" s="97">
        <v>24</v>
      </c>
      <c r="Z132" s="97">
        <v>25</v>
      </c>
      <c r="AA132" s="97">
        <v>26</v>
      </c>
      <c r="AB132" s="97">
        <v>23</v>
      </c>
      <c r="AC132" s="97">
        <v>22.625</v>
      </c>
    </row>
    <row r="133" spans="3:29" x14ac:dyDescent="0.25">
      <c r="C133" s="198">
        <v>44017</v>
      </c>
      <c r="D133" s="95" t="s">
        <v>5</v>
      </c>
      <c r="E133" s="97">
        <v>17</v>
      </c>
      <c r="F133" s="97">
        <v>8</v>
      </c>
      <c r="G133" s="97">
        <v>4</v>
      </c>
      <c r="H133" s="97">
        <v>2</v>
      </c>
      <c r="I133" s="97">
        <v>3</v>
      </c>
      <c r="J133" s="97">
        <v>2</v>
      </c>
      <c r="K133" s="97">
        <v>3</v>
      </c>
      <c r="L133" s="97">
        <v>6</v>
      </c>
      <c r="M133" s="97">
        <v>5</v>
      </c>
      <c r="N133" s="97">
        <v>5</v>
      </c>
      <c r="O133" s="97">
        <v>8</v>
      </c>
      <c r="P133" s="97">
        <v>10</v>
      </c>
      <c r="Q133" s="97">
        <v>13</v>
      </c>
      <c r="R133" s="97">
        <v>16</v>
      </c>
      <c r="S133" s="97">
        <v>19</v>
      </c>
      <c r="T133" s="97">
        <v>21</v>
      </c>
      <c r="U133" s="97">
        <v>22</v>
      </c>
      <c r="V133" s="97">
        <v>21</v>
      </c>
      <c r="W133" s="97">
        <v>22</v>
      </c>
      <c r="X133" s="97">
        <v>22</v>
      </c>
      <c r="Y133" s="97">
        <v>23</v>
      </c>
      <c r="Z133" s="97">
        <v>28</v>
      </c>
      <c r="AA133" s="97">
        <v>28</v>
      </c>
      <c r="AB133" s="97">
        <v>27</v>
      </c>
      <c r="AC133" s="97">
        <v>13.958333333333334</v>
      </c>
    </row>
    <row r="134" spans="3:29" x14ac:dyDescent="0.25">
      <c r="C134" s="198">
        <v>44018</v>
      </c>
      <c r="D134" s="95" t="s">
        <v>6</v>
      </c>
      <c r="E134" s="97">
        <v>21</v>
      </c>
      <c r="F134" s="97">
        <v>10</v>
      </c>
      <c r="G134" s="97">
        <v>5</v>
      </c>
      <c r="H134" s="97">
        <v>3</v>
      </c>
      <c r="I134" s="97">
        <v>5</v>
      </c>
      <c r="J134" s="97">
        <v>4</v>
      </c>
      <c r="K134" s="97">
        <v>9</v>
      </c>
      <c r="L134" s="97">
        <v>30</v>
      </c>
      <c r="M134" s="97">
        <v>44</v>
      </c>
      <c r="N134" s="97">
        <v>39</v>
      </c>
      <c r="O134" s="97">
        <v>35</v>
      </c>
      <c r="P134" s="97">
        <v>34</v>
      </c>
      <c r="Q134" s="97">
        <v>35</v>
      </c>
      <c r="R134" s="97">
        <v>33</v>
      </c>
      <c r="S134" s="97">
        <v>34</v>
      </c>
      <c r="T134" s="97">
        <v>38</v>
      </c>
      <c r="U134" s="97">
        <v>39</v>
      </c>
      <c r="V134" s="97">
        <v>45</v>
      </c>
      <c r="W134" s="97">
        <v>52</v>
      </c>
      <c r="X134" s="97">
        <v>46</v>
      </c>
      <c r="Y134" s="97">
        <v>27</v>
      </c>
      <c r="Z134" s="97">
        <v>20</v>
      </c>
      <c r="AA134" s="97">
        <v>16</v>
      </c>
      <c r="AB134" s="97">
        <v>12</v>
      </c>
      <c r="AC134" s="97">
        <v>26.5</v>
      </c>
    </row>
    <row r="135" spans="3:29" x14ac:dyDescent="0.25">
      <c r="C135" s="198">
        <v>44019</v>
      </c>
      <c r="D135" s="95" t="s">
        <v>7</v>
      </c>
      <c r="E135" s="97">
        <v>9</v>
      </c>
      <c r="F135" s="97">
        <v>7</v>
      </c>
      <c r="G135" s="97">
        <v>6</v>
      </c>
      <c r="H135" s="97">
        <v>6</v>
      </c>
      <c r="I135" s="97">
        <v>7</v>
      </c>
      <c r="J135" s="97">
        <v>7</v>
      </c>
      <c r="K135" s="97">
        <v>8</v>
      </c>
      <c r="L135" s="97">
        <v>28</v>
      </c>
      <c r="M135" s="97">
        <v>42</v>
      </c>
      <c r="N135" s="97">
        <v>44</v>
      </c>
      <c r="O135" s="97">
        <v>43</v>
      </c>
      <c r="P135" s="97">
        <v>40</v>
      </c>
      <c r="Q135" s="97">
        <v>38</v>
      </c>
      <c r="R135" s="97">
        <v>38</v>
      </c>
      <c r="S135" s="97">
        <v>38</v>
      </c>
      <c r="T135" s="97">
        <v>40</v>
      </c>
      <c r="U135" s="97">
        <v>43</v>
      </c>
      <c r="V135" s="97">
        <v>48</v>
      </c>
      <c r="W135" s="97">
        <v>57</v>
      </c>
      <c r="X135" s="97">
        <v>49</v>
      </c>
      <c r="Y135" s="97">
        <v>29</v>
      </c>
      <c r="Z135" s="97">
        <v>23</v>
      </c>
      <c r="AA135" s="97">
        <v>21</v>
      </c>
      <c r="AB135" s="97">
        <v>17</v>
      </c>
      <c r="AC135" s="97">
        <v>28.666666666666668</v>
      </c>
    </row>
    <row r="136" spans="3:29" x14ac:dyDescent="0.25">
      <c r="C136" s="198">
        <v>44020</v>
      </c>
      <c r="D136" s="95" t="s">
        <v>8</v>
      </c>
      <c r="E136" s="97">
        <v>13</v>
      </c>
      <c r="F136" s="97">
        <v>7</v>
      </c>
      <c r="G136" s="97">
        <v>7</v>
      </c>
      <c r="H136" s="97">
        <v>8</v>
      </c>
      <c r="I136" s="97">
        <v>9</v>
      </c>
      <c r="J136" s="97">
        <v>9</v>
      </c>
      <c r="K136" s="97">
        <v>11</v>
      </c>
      <c r="L136" s="97">
        <v>29</v>
      </c>
      <c r="M136" s="97">
        <v>41</v>
      </c>
      <c r="N136" s="97">
        <v>39</v>
      </c>
      <c r="O136" s="97">
        <v>37</v>
      </c>
      <c r="P136" s="97">
        <v>37</v>
      </c>
      <c r="Q136" s="97">
        <v>36</v>
      </c>
      <c r="R136" s="97">
        <v>35</v>
      </c>
      <c r="S136" s="97">
        <v>37</v>
      </c>
      <c r="T136" s="97">
        <v>42</v>
      </c>
      <c r="U136" s="97">
        <v>42</v>
      </c>
      <c r="V136" s="97">
        <v>49</v>
      </c>
      <c r="W136" s="97">
        <v>57</v>
      </c>
      <c r="X136" s="97">
        <v>50</v>
      </c>
      <c r="Y136" s="97">
        <v>30</v>
      </c>
      <c r="Z136" s="97">
        <v>21</v>
      </c>
      <c r="AA136" s="97">
        <v>19</v>
      </c>
      <c r="AB136" s="97">
        <v>16</v>
      </c>
      <c r="AC136" s="97">
        <v>28.375</v>
      </c>
    </row>
    <row r="137" spans="3:29" x14ac:dyDescent="0.25">
      <c r="C137" s="198">
        <v>44021</v>
      </c>
      <c r="D137" s="95" t="s">
        <v>9</v>
      </c>
      <c r="E137" s="97">
        <v>12</v>
      </c>
      <c r="F137" s="97">
        <v>8</v>
      </c>
      <c r="G137" s="97">
        <v>6</v>
      </c>
      <c r="H137" s="97">
        <v>6</v>
      </c>
      <c r="I137" s="97">
        <v>6</v>
      </c>
      <c r="J137" s="97">
        <v>5</v>
      </c>
      <c r="K137" s="97">
        <v>8</v>
      </c>
      <c r="L137" s="97">
        <v>28</v>
      </c>
      <c r="M137" s="97">
        <v>43</v>
      </c>
      <c r="N137" s="97">
        <v>39</v>
      </c>
      <c r="O137" s="97">
        <v>38</v>
      </c>
      <c r="P137" s="97">
        <v>37</v>
      </c>
      <c r="Q137" s="97">
        <v>36</v>
      </c>
      <c r="R137" s="97">
        <v>37</v>
      </c>
      <c r="S137" s="97">
        <v>39</v>
      </c>
      <c r="T137" s="97">
        <v>41</v>
      </c>
      <c r="U137" s="97">
        <v>44</v>
      </c>
      <c r="V137" s="97">
        <v>49</v>
      </c>
      <c r="W137" s="97">
        <v>57</v>
      </c>
      <c r="X137" s="97">
        <v>50</v>
      </c>
      <c r="Y137" s="97">
        <v>31</v>
      </c>
      <c r="Z137" s="97">
        <v>24</v>
      </c>
      <c r="AA137" s="97">
        <v>21</v>
      </c>
      <c r="AB137" s="97">
        <v>18</v>
      </c>
      <c r="AC137" s="97">
        <v>28.458333333333332</v>
      </c>
    </row>
    <row r="138" spans="3:29" x14ac:dyDescent="0.25">
      <c r="C138" s="198">
        <v>44022</v>
      </c>
      <c r="D138" s="95" t="s">
        <v>10</v>
      </c>
      <c r="E138" s="97">
        <v>14</v>
      </c>
      <c r="F138" s="97">
        <v>9</v>
      </c>
      <c r="G138" s="97">
        <v>8</v>
      </c>
      <c r="H138" s="97">
        <v>7</v>
      </c>
      <c r="I138" s="97">
        <v>7</v>
      </c>
      <c r="J138" s="97">
        <v>6</v>
      </c>
      <c r="K138" s="97">
        <v>10</v>
      </c>
      <c r="L138" s="97">
        <v>29</v>
      </c>
      <c r="M138" s="97">
        <v>44</v>
      </c>
      <c r="N138" s="97">
        <v>38</v>
      </c>
      <c r="O138" s="97">
        <v>36</v>
      </c>
      <c r="P138" s="97">
        <v>36</v>
      </c>
      <c r="Q138" s="97">
        <v>38</v>
      </c>
      <c r="R138" s="97">
        <v>33</v>
      </c>
      <c r="S138" s="97">
        <v>36</v>
      </c>
      <c r="T138" s="97">
        <v>44</v>
      </c>
      <c r="U138" s="97">
        <v>47</v>
      </c>
      <c r="V138" s="97">
        <v>54</v>
      </c>
      <c r="W138" s="97">
        <v>60</v>
      </c>
      <c r="X138" s="97">
        <v>52</v>
      </c>
      <c r="Y138" s="97">
        <v>38</v>
      </c>
      <c r="Z138" s="97">
        <v>30</v>
      </c>
      <c r="AA138" s="97">
        <v>26</v>
      </c>
      <c r="AB138" s="97">
        <v>21</v>
      </c>
      <c r="AC138" s="97">
        <v>30.125</v>
      </c>
    </row>
    <row r="139" spans="3:29" x14ac:dyDescent="0.25">
      <c r="C139" s="198">
        <v>44023</v>
      </c>
      <c r="D139" s="95" t="s">
        <v>11</v>
      </c>
      <c r="E139" s="97">
        <v>15</v>
      </c>
      <c r="F139" s="97">
        <v>8</v>
      </c>
      <c r="G139" s="97">
        <v>6</v>
      </c>
      <c r="H139" s="97">
        <v>5</v>
      </c>
      <c r="I139" s="97">
        <v>3</v>
      </c>
      <c r="J139" s="97">
        <v>5</v>
      </c>
      <c r="K139" s="97">
        <v>6</v>
      </c>
      <c r="L139" s="97">
        <v>11</v>
      </c>
      <c r="M139" s="97">
        <v>16</v>
      </c>
      <c r="N139" s="97">
        <v>21</v>
      </c>
      <c r="O139" s="97">
        <v>25</v>
      </c>
      <c r="P139" s="97">
        <v>28</v>
      </c>
      <c r="Q139" s="97">
        <v>30</v>
      </c>
      <c r="R139" s="97">
        <v>33</v>
      </c>
      <c r="S139" s="97">
        <v>39</v>
      </c>
      <c r="T139" s="97">
        <v>40</v>
      </c>
      <c r="U139" s="97">
        <v>37</v>
      </c>
      <c r="V139" s="97">
        <v>35</v>
      </c>
      <c r="W139" s="97">
        <v>35</v>
      </c>
      <c r="X139" s="97">
        <v>30</v>
      </c>
      <c r="Y139" s="97">
        <v>23</v>
      </c>
      <c r="Z139" s="97">
        <v>23</v>
      </c>
      <c r="AA139" s="97">
        <v>24</v>
      </c>
      <c r="AB139" s="97">
        <v>23</v>
      </c>
      <c r="AC139" s="97">
        <v>21.708333333333332</v>
      </c>
    </row>
    <row r="140" spans="3:29" x14ac:dyDescent="0.25">
      <c r="C140" s="198">
        <v>44024</v>
      </c>
      <c r="D140" s="95" t="s">
        <v>5</v>
      </c>
      <c r="E140" s="97">
        <v>20</v>
      </c>
      <c r="F140" s="97">
        <v>12</v>
      </c>
      <c r="G140" s="97">
        <v>6</v>
      </c>
      <c r="H140" s="97">
        <v>3</v>
      </c>
      <c r="I140" s="97">
        <v>2</v>
      </c>
      <c r="J140" s="97">
        <v>3</v>
      </c>
      <c r="K140" s="97">
        <v>4</v>
      </c>
      <c r="L140" s="97">
        <v>4</v>
      </c>
      <c r="M140" s="97">
        <v>4</v>
      </c>
      <c r="N140" s="97">
        <v>5</v>
      </c>
      <c r="O140" s="97">
        <v>8</v>
      </c>
      <c r="P140" s="97">
        <v>9</v>
      </c>
      <c r="Q140" s="97">
        <v>13</v>
      </c>
      <c r="R140" s="97">
        <v>16</v>
      </c>
      <c r="S140" s="97">
        <v>20</v>
      </c>
      <c r="T140" s="97">
        <v>24</v>
      </c>
      <c r="U140" s="97">
        <v>24</v>
      </c>
      <c r="V140" s="97">
        <v>24</v>
      </c>
      <c r="W140" s="97">
        <v>26</v>
      </c>
      <c r="X140" s="97">
        <v>26</v>
      </c>
      <c r="Y140" s="97">
        <v>26</v>
      </c>
      <c r="Z140" s="97">
        <v>28</v>
      </c>
      <c r="AA140" s="97">
        <v>30</v>
      </c>
      <c r="AB140" s="97">
        <v>31</v>
      </c>
      <c r="AC140" s="97">
        <v>15.333333333333334</v>
      </c>
    </row>
    <row r="141" spans="3:29" x14ac:dyDescent="0.25">
      <c r="C141" s="198">
        <v>44025</v>
      </c>
      <c r="D141" s="95" t="s">
        <v>6</v>
      </c>
      <c r="E141" s="97">
        <v>24</v>
      </c>
      <c r="F141" s="97">
        <v>10</v>
      </c>
      <c r="G141" s="97">
        <v>5</v>
      </c>
      <c r="H141" s="97">
        <v>6</v>
      </c>
      <c r="I141" s="97">
        <v>5</v>
      </c>
      <c r="J141" s="97">
        <v>5</v>
      </c>
      <c r="K141" s="97">
        <v>8</v>
      </c>
      <c r="L141" s="97">
        <v>32</v>
      </c>
      <c r="M141" s="97">
        <v>46</v>
      </c>
      <c r="N141" s="97">
        <v>41</v>
      </c>
      <c r="O141" s="97">
        <v>39</v>
      </c>
      <c r="P141" s="97">
        <v>37</v>
      </c>
      <c r="Q141" s="97">
        <v>36</v>
      </c>
      <c r="R141" s="97">
        <v>36</v>
      </c>
      <c r="S141" s="97">
        <v>39</v>
      </c>
      <c r="T141" s="97">
        <v>43</v>
      </c>
      <c r="U141" s="97">
        <v>46</v>
      </c>
      <c r="V141" s="97">
        <v>49</v>
      </c>
      <c r="W141" s="97">
        <v>59</v>
      </c>
      <c r="X141" s="97">
        <v>52</v>
      </c>
      <c r="Y141" s="97">
        <v>32</v>
      </c>
      <c r="Z141" s="97">
        <v>20</v>
      </c>
      <c r="AA141" s="97">
        <v>16</v>
      </c>
      <c r="AB141" s="97">
        <v>13</v>
      </c>
      <c r="AC141" s="97">
        <v>29.125</v>
      </c>
    </row>
    <row r="142" spans="3:29" x14ac:dyDescent="0.25">
      <c r="C142" s="198">
        <v>44026</v>
      </c>
      <c r="D142" s="95" t="s">
        <v>7</v>
      </c>
      <c r="E142" s="97">
        <v>11</v>
      </c>
      <c r="F142" s="97">
        <v>8</v>
      </c>
      <c r="G142" s="97">
        <v>7</v>
      </c>
      <c r="H142" s="97">
        <v>6</v>
      </c>
      <c r="I142" s="97">
        <v>7</v>
      </c>
      <c r="J142" s="97">
        <v>8</v>
      </c>
      <c r="K142" s="97">
        <v>8</v>
      </c>
      <c r="L142" s="97">
        <v>26</v>
      </c>
      <c r="M142" s="97">
        <v>41</v>
      </c>
      <c r="N142" s="97">
        <v>40</v>
      </c>
      <c r="O142" s="97">
        <v>39</v>
      </c>
      <c r="P142" s="97">
        <v>37</v>
      </c>
      <c r="Q142" s="97">
        <v>38</v>
      </c>
      <c r="R142" s="97">
        <v>39</v>
      </c>
      <c r="S142" s="97">
        <v>40</v>
      </c>
      <c r="T142" s="97">
        <v>43</v>
      </c>
      <c r="U142" s="97">
        <v>44</v>
      </c>
      <c r="V142" s="97">
        <v>51</v>
      </c>
      <c r="W142" s="97">
        <v>59</v>
      </c>
      <c r="X142" s="97">
        <v>55</v>
      </c>
      <c r="Y142" s="97">
        <v>36</v>
      </c>
      <c r="Z142" s="97">
        <v>26</v>
      </c>
      <c r="AA142" s="97">
        <v>22</v>
      </c>
      <c r="AB142" s="97">
        <v>17</v>
      </c>
      <c r="AC142" s="97">
        <v>29.5</v>
      </c>
    </row>
    <row r="143" spans="3:29" x14ac:dyDescent="0.25">
      <c r="C143" s="198">
        <v>44027</v>
      </c>
      <c r="D143" s="95" t="s">
        <v>8</v>
      </c>
      <c r="E143" s="97">
        <v>14</v>
      </c>
      <c r="F143" s="97">
        <v>8</v>
      </c>
      <c r="G143" s="97">
        <v>6</v>
      </c>
      <c r="H143" s="97">
        <v>6</v>
      </c>
      <c r="I143" s="97">
        <v>5</v>
      </c>
      <c r="J143" s="97">
        <v>7</v>
      </c>
      <c r="K143" s="97">
        <v>6</v>
      </c>
      <c r="L143" s="97">
        <v>8</v>
      </c>
      <c r="M143" s="97">
        <v>11</v>
      </c>
      <c r="N143" s="97">
        <v>14</v>
      </c>
      <c r="O143" s="97">
        <v>17</v>
      </c>
      <c r="P143" s="97">
        <v>20</v>
      </c>
      <c r="Q143" s="97">
        <v>21</v>
      </c>
      <c r="R143" s="97">
        <v>23</v>
      </c>
      <c r="S143" s="97">
        <v>26</v>
      </c>
      <c r="T143" s="97">
        <v>26</v>
      </c>
      <c r="U143" s="97">
        <v>25</v>
      </c>
      <c r="V143" s="97">
        <v>26</v>
      </c>
      <c r="W143" s="97">
        <v>26</v>
      </c>
      <c r="X143" s="97">
        <v>21</v>
      </c>
      <c r="Y143" s="97">
        <v>17</v>
      </c>
      <c r="Z143" s="97">
        <v>16</v>
      </c>
      <c r="AA143" s="97">
        <v>16</v>
      </c>
      <c r="AB143" s="97">
        <v>15</v>
      </c>
      <c r="AC143" s="97">
        <v>15.833333333333334</v>
      </c>
    </row>
    <row r="144" spans="3:29" x14ac:dyDescent="0.25">
      <c r="C144" s="198">
        <v>44028</v>
      </c>
      <c r="D144" s="95" t="s">
        <v>9</v>
      </c>
      <c r="E144" s="97">
        <v>11</v>
      </c>
      <c r="F144" s="97">
        <v>6</v>
      </c>
      <c r="G144" s="97">
        <v>6</v>
      </c>
      <c r="H144" s="97">
        <v>6</v>
      </c>
      <c r="I144" s="97">
        <v>6</v>
      </c>
      <c r="J144" s="97">
        <v>6</v>
      </c>
      <c r="K144" s="97">
        <v>8</v>
      </c>
      <c r="L144" s="97">
        <v>28</v>
      </c>
      <c r="M144" s="97">
        <v>40</v>
      </c>
      <c r="N144" s="97">
        <v>37</v>
      </c>
      <c r="O144" s="97">
        <v>36</v>
      </c>
      <c r="P144" s="97">
        <v>37</v>
      </c>
      <c r="Q144" s="97">
        <v>37</v>
      </c>
      <c r="R144" s="97">
        <v>36</v>
      </c>
      <c r="S144" s="97">
        <v>38</v>
      </c>
      <c r="T144" s="97">
        <v>40</v>
      </c>
      <c r="U144" s="97">
        <v>42</v>
      </c>
      <c r="V144" s="97">
        <v>47</v>
      </c>
      <c r="W144" s="97">
        <v>55</v>
      </c>
      <c r="X144" s="97">
        <v>49</v>
      </c>
      <c r="Y144" s="97">
        <v>31</v>
      </c>
      <c r="Z144" s="97">
        <v>23</v>
      </c>
      <c r="AA144" s="97">
        <v>19</v>
      </c>
      <c r="AB144" s="97">
        <v>16</v>
      </c>
      <c r="AC144" s="97">
        <v>27.5</v>
      </c>
    </row>
    <row r="145" spans="3:29" x14ac:dyDescent="0.25">
      <c r="C145" s="198">
        <v>44029</v>
      </c>
      <c r="D145" s="95" t="s">
        <v>10</v>
      </c>
      <c r="E145" s="97">
        <v>13</v>
      </c>
      <c r="F145" s="97">
        <v>7</v>
      </c>
      <c r="G145" s="97">
        <v>6</v>
      </c>
      <c r="H145" s="97">
        <v>6</v>
      </c>
      <c r="I145" s="97">
        <v>7</v>
      </c>
      <c r="J145" s="97">
        <v>7</v>
      </c>
      <c r="K145" s="97">
        <v>10</v>
      </c>
      <c r="L145" s="97">
        <v>26</v>
      </c>
      <c r="M145" s="97">
        <v>38</v>
      </c>
      <c r="N145" s="97">
        <v>36</v>
      </c>
      <c r="O145" s="97">
        <v>35</v>
      </c>
      <c r="P145" s="97">
        <v>36</v>
      </c>
      <c r="Q145" s="97">
        <v>37</v>
      </c>
      <c r="R145" s="97">
        <v>32</v>
      </c>
      <c r="S145" s="97">
        <v>35</v>
      </c>
      <c r="T145" s="97">
        <v>44</v>
      </c>
      <c r="U145" s="97">
        <v>46</v>
      </c>
      <c r="V145" s="97">
        <v>50</v>
      </c>
      <c r="W145" s="97">
        <v>55</v>
      </c>
      <c r="X145" s="97">
        <v>50</v>
      </c>
      <c r="Y145" s="97">
        <v>38</v>
      </c>
      <c r="Z145" s="97">
        <v>29</v>
      </c>
      <c r="AA145" s="97">
        <v>25</v>
      </c>
      <c r="AB145" s="97">
        <v>19</v>
      </c>
      <c r="AC145" s="97">
        <v>28.625</v>
      </c>
    </row>
    <row r="146" spans="3:29" x14ac:dyDescent="0.25">
      <c r="C146" s="198">
        <v>44030</v>
      </c>
      <c r="D146" s="95" t="s">
        <v>11</v>
      </c>
      <c r="E146" s="97">
        <v>13</v>
      </c>
      <c r="F146" s="97">
        <v>8</v>
      </c>
      <c r="G146" s="97">
        <v>6</v>
      </c>
      <c r="H146" s="97">
        <v>5</v>
      </c>
      <c r="I146" s="97">
        <v>5</v>
      </c>
      <c r="J146" s="97">
        <v>6</v>
      </c>
      <c r="K146" s="97">
        <v>7</v>
      </c>
      <c r="L146" s="97">
        <v>12</v>
      </c>
      <c r="M146" s="97">
        <v>17</v>
      </c>
      <c r="N146" s="97">
        <v>22</v>
      </c>
      <c r="O146" s="97">
        <v>26</v>
      </c>
      <c r="P146" s="97">
        <v>30</v>
      </c>
      <c r="Q146" s="97">
        <v>33</v>
      </c>
      <c r="R146" s="97">
        <v>36</v>
      </c>
      <c r="S146" s="97">
        <v>39</v>
      </c>
      <c r="T146" s="97">
        <v>39</v>
      </c>
      <c r="U146" s="97">
        <v>37</v>
      </c>
      <c r="V146" s="97">
        <v>38</v>
      </c>
      <c r="W146" s="97">
        <v>36</v>
      </c>
      <c r="X146" s="97">
        <v>31</v>
      </c>
      <c r="Y146" s="97">
        <v>26</v>
      </c>
      <c r="Z146" s="97">
        <v>25</v>
      </c>
      <c r="AA146" s="97">
        <v>26</v>
      </c>
      <c r="AB146" s="97">
        <v>24</v>
      </c>
      <c r="AC146" s="97">
        <v>22.791666666666668</v>
      </c>
    </row>
    <row r="147" spans="3:29" x14ac:dyDescent="0.25">
      <c r="C147" s="198">
        <v>44031</v>
      </c>
      <c r="D147" s="95" t="s">
        <v>5</v>
      </c>
      <c r="E147" s="97">
        <v>20</v>
      </c>
      <c r="F147" s="97">
        <v>12</v>
      </c>
      <c r="G147" s="97">
        <v>7</v>
      </c>
      <c r="H147" s="97">
        <v>3</v>
      </c>
      <c r="I147" s="97">
        <v>3</v>
      </c>
      <c r="J147" s="97">
        <v>4</v>
      </c>
      <c r="K147" s="97">
        <v>4</v>
      </c>
      <c r="L147" s="97">
        <v>4</v>
      </c>
      <c r="M147" s="97">
        <v>4</v>
      </c>
      <c r="N147" s="97">
        <v>6</v>
      </c>
      <c r="O147" s="97">
        <v>8</v>
      </c>
      <c r="P147" s="97">
        <v>11</v>
      </c>
      <c r="Q147" s="97">
        <v>14</v>
      </c>
      <c r="R147" s="97">
        <v>17</v>
      </c>
      <c r="S147" s="97">
        <v>22</v>
      </c>
      <c r="T147" s="97">
        <v>25</v>
      </c>
      <c r="U147" s="97">
        <v>23</v>
      </c>
      <c r="V147" s="97">
        <v>21</v>
      </c>
      <c r="W147" s="97">
        <v>20</v>
      </c>
      <c r="X147" s="97">
        <v>18</v>
      </c>
      <c r="Y147" s="97">
        <v>18</v>
      </c>
      <c r="Z147" s="97">
        <v>23</v>
      </c>
      <c r="AA147" s="97">
        <v>26</v>
      </c>
      <c r="AB147" s="97">
        <v>25</v>
      </c>
      <c r="AC147" s="97">
        <v>14.083333333333334</v>
      </c>
    </row>
    <row r="148" spans="3:29" x14ac:dyDescent="0.25">
      <c r="C148" s="198">
        <v>44032</v>
      </c>
      <c r="D148" s="95" t="s">
        <v>6</v>
      </c>
      <c r="E148" s="97">
        <v>18</v>
      </c>
      <c r="F148" s="97">
        <v>7</v>
      </c>
      <c r="G148" s="97">
        <v>2</v>
      </c>
      <c r="H148" s="97">
        <v>2</v>
      </c>
      <c r="I148" s="97">
        <v>1</v>
      </c>
      <c r="J148" s="97">
        <v>2</v>
      </c>
      <c r="K148" s="97">
        <v>6</v>
      </c>
      <c r="L148" s="97">
        <v>30</v>
      </c>
      <c r="M148" s="97">
        <v>41</v>
      </c>
      <c r="N148" s="97">
        <v>38</v>
      </c>
      <c r="O148" s="97">
        <v>35</v>
      </c>
      <c r="P148" s="97">
        <v>36</v>
      </c>
      <c r="Q148" s="97">
        <v>36</v>
      </c>
      <c r="R148" s="97">
        <v>35</v>
      </c>
      <c r="S148" s="97">
        <v>38</v>
      </c>
      <c r="T148" s="97">
        <v>40</v>
      </c>
      <c r="U148" s="97">
        <v>41</v>
      </c>
      <c r="V148" s="97">
        <v>46</v>
      </c>
      <c r="W148" s="97">
        <v>53</v>
      </c>
      <c r="X148" s="97">
        <v>43</v>
      </c>
      <c r="Y148" s="97">
        <v>25</v>
      </c>
      <c r="Z148" s="97">
        <v>19</v>
      </c>
      <c r="AA148" s="97">
        <v>18</v>
      </c>
      <c r="AB148" s="97">
        <v>15</v>
      </c>
      <c r="AC148" s="97">
        <v>26.125</v>
      </c>
    </row>
    <row r="149" spans="3:29" x14ac:dyDescent="0.25">
      <c r="C149" s="198">
        <v>44033</v>
      </c>
      <c r="D149" s="95" t="s">
        <v>7</v>
      </c>
      <c r="E149" s="97">
        <v>11</v>
      </c>
      <c r="F149" s="97">
        <v>8</v>
      </c>
      <c r="G149" s="97">
        <v>8</v>
      </c>
      <c r="H149" s="97">
        <v>8</v>
      </c>
      <c r="I149" s="97">
        <v>8</v>
      </c>
      <c r="J149" s="97">
        <v>7</v>
      </c>
      <c r="K149" s="97">
        <v>9</v>
      </c>
      <c r="L149" s="97">
        <v>29</v>
      </c>
      <c r="M149" s="97">
        <v>42</v>
      </c>
      <c r="N149" s="97">
        <v>40</v>
      </c>
      <c r="O149" s="97">
        <v>40</v>
      </c>
      <c r="P149" s="97">
        <v>39</v>
      </c>
      <c r="Q149" s="97">
        <v>39</v>
      </c>
      <c r="R149" s="97">
        <v>39</v>
      </c>
      <c r="S149" s="97">
        <v>43</v>
      </c>
      <c r="T149" s="97">
        <v>42</v>
      </c>
      <c r="U149" s="97">
        <v>42</v>
      </c>
      <c r="V149" s="97">
        <v>49</v>
      </c>
      <c r="W149" s="97">
        <v>56</v>
      </c>
      <c r="X149" s="97">
        <v>48</v>
      </c>
      <c r="Y149" s="97">
        <v>31</v>
      </c>
      <c r="Z149" s="97">
        <v>22</v>
      </c>
      <c r="AA149" s="97">
        <v>18</v>
      </c>
      <c r="AB149" s="97">
        <v>15</v>
      </c>
      <c r="AC149" s="97">
        <v>28.875</v>
      </c>
    </row>
    <row r="150" spans="3:29" x14ac:dyDescent="0.25">
      <c r="C150" s="198">
        <v>44034</v>
      </c>
      <c r="D150" s="95" t="s">
        <v>8</v>
      </c>
      <c r="E150" s="97">
        <v>12</v>
      </c>
      <c r="F150" s="97">
        <v>8</v>
      </c>
      <c r="G150" s="97">
        <v>6</v>
      </c>
      <c r="H150" s="97">
        <v>7</v>
      </c>
      <c r="I150" s="97">
        <v>8</v>
      </c>
      <c r="J150" s="97">
        <v>7</v>
      </c>
      <c r="K150" s="97">
        <v>11</v>
      </c>
      <c r="L150" s="97">
        <v>30</v>
      </c>
      <c r="M150" s="97">
        <v>41</v>
      </c>
      <c r="N150" s="97">
        <v>38</v>
      </c>
      <c r="O150" s="97">
        <v>39</v>
      </c>
      <c r="P150" s="97">
        <v>38</v>
      </c>
      <c r="Q150" s="97">
        <v>40</v>
      </c>
      <c r="R150" s="97">
        <v>39</v>
      </c>
      <c r="S150" s="97">
        <v>40</v>
      </c>
      <c r="T150" s="97">
        <v>42</v>
      </c>
      <c r="U150" s="97">
        <v>44</v>
      </c>
      <c r="V150" s="97">
        <v>49</v>
      </c>
      <c r="W150" s="97">
        <v>57</v>
      </c>
      <c r="X150" s="97">
        <v>50</v>
      </c>
      <c r="Y150" s="97">
        <v>32</v>
      </c>
      <c r="Z150" s="97">
        <v>23</v>
      </c>
      <c r="AA150" s="97">
        <v>20</v>
      </c>
      <c r="AB150" s="97">
        <v>17</v>
      </c>
      <c r="AC150" s="97">
        <v>29.083333333333332</v>
      </c>
    </row>
    <row r="151" spans="3:29" x14ac:dyDescent="0.25">
      <c r="C151" s="198">
        <v>44035</v>
      </c>
      <c r="D151" s="95" t="s">
        <v>9</v>
      </c>
      <c r="E151" s="97">
        <v>13</v>
      </c>
      <c r="F151" s="97">
        <v>9</v>
      </c>
      <c r="G151" s="97">
        <v>7</v>
      </c>
      <c r="H151" s="97">
        <v>5</v>
      </c>
      <c r="I151" s="97">
        <v>7</v>
      </c>
      <c r="J151" s="97">
        <v>7</v>
      </c>
      <c r="K151" s="97">
        <v>11</v>
      </c>
      <c r="L151" s="97">
        <v>30</v>
      </c>
      <c r="M151" s="97">
        <v>41</v>
      </c>
      <c r="N151" s="97">
        <v>38</v>
      </c>
      <c r="O151" s="97">
        <v>39</v>
      </c>
      <c r="P151" s="97">
        <v>41</v>
      </c>
      <c r="Q151" s="97">
        <v>41</v>
      </c>
      <c r="R151" s="97">
        <v>39</v>
      </c>
      <c r="S151" s="97">
        <v>41</v>
      </c>
      <c r="T151" s="97">
        <v>42</v>
      </c>
      <c r="U151" s="97">
        <v>44</v>
      </c>
      <c r="V151" s="97">
        <v>49</v>
      </c>
      <c r="W151" s="97">
        <v>57</v>
      </c>
      <c r="X151" s="97">
        <v>51</v>
      </c>
      <c r="Y151" s="97">
        <v>33</v>
      </c>
      <c r="Z151" s="97">
        <v>24</v>
      </c>
      <c r="AA151" s="97">
        <v>22</v>
      </c>
      <c r="AB151" s="97">
        <v>18</v>
      </c>
      <c r="AC151" s="97">
        <v>29.541666666666668</v>
      </c>
    </row>
    <row r="152" spans="3:29" x14ac:dyDescent="0.25">
      <c r="C152" s="198">
        <v>44036</v>
      </c>
      <c r="D152" s="95" t="s">
        <v>10</v>
      </c>
      <c r="E152" s="97">
        <v>14</v>
      </c>
      <c r="F152" s="97">
        <v>8</v>
      </c>
      <c r="G152" s="97">
        <v>7</v>
      </c>
      <c r="H152" s="97">
        <v>7</v>
      </c>
      <c r="I152" s="97">
        <v>5</v>
      </c>
      <c r="J152" s="97">
        <v>8</v>
      </c>
      <c r="K152" s="97">
        <v>11</v>
      </c>
      <c r="L152" s="97">
        <v>29</v>
      </c>
      <c r="M152" s="97">
        <v>40</v>
      </c>
      <c r="N152" s="97">
        <v>36</v>
      </c>
      <c r="O152" s="97">
        <v>38</v>
      </c>
      <c r="P152" s="97">
        <v>37</v>
      </c>
      <c r="Q152" s="97">
        <v>36</v>
      </c>
      <c r="R152" s="97">
        <v>30</v>
      </c>
      <c r="S152" s="97">
        <v>33</v>
      </c>
      <c r="T152" s="97">
        <v>41</v>
      </c>
      <c r="U152" s="97">
        <v>48</v>
      </c>
      <c r="V152" s="97">
        <v>53</v>
      </c>
      <c r="W152" s="97">
        <v>56</v>
      </c>
      <c r="X152" s="97">
        <v>51</v>
      </c>
      <c r="Y152" s="97">
        <v>38</v>
      </c>
      <c r="Z152" s="97">
        <v>32</v>
      </c>
      <c r="AA152" s="97">
        <v>29</v>
      </c>
      <c r="AB152" s="97">
        <v>24</v>
      </c>
      <c r="AC152" s="97">
        <v>29.625</v>
      </c>
    </row>
    <row r="153" spans="3:29" x14ac:dyDescent="0.25">
      <c r="C153" s="198">
        <v>44037</v>
      </c>
      <c r="D153" s="95" t="s">
        <v>11</v>
      </c>
      <c r="E153" s="97">
        <v>15</v>
      </c>
      <c r="F153" s="97">
        <v>9</v>
      </c>
      <c r="G153" s="97">
        <v>7</v>
      </c>
      <c r="H153" s="97">
        <v>5</v>
      </c>
      <c r="I153" s="97">
        <v>5</v>
      </c>
      <c r="J153" s="97">
        <v>7</v>
      </c>
      <c r="K153" s="97">
        <v>10</v>
      </c>
      <c r="L153" s="97">
        <v>15</v>
      </c>
      <c r="M153" s="97">
        <v>18</v>
      </c>
      <c r="N153" s="97">
        <v>23</v>
      </c>
      <c r="O153" s="97">
        <v>27</v>
      </c>
      <c r="P153" s="97">
        <v>29</v>
      </c>
      <c r="Q153" s="97">
        <v>30</v>
      </c>
      <c r="R153" s="97">
        <v>34</v>
      </c>
      <c r="S153" s="97">
        <v>36</v>
      </c>
      <c r="T153" s="97">
        <v>37</v>
      </c>
      <c r="U153" s="97">
        <v>35</v>
      </c>
      <c r="V153" s="97">
        <v>34</v>
      </c>
      <c r="W153" s="97">
        <v>33</v>
      </c>
      <c r="X153" s="97">
        <v>30</v>
      </c>
      <c r="Y153" s="97">
        <v>25</v>
      </c>
      <c r="Z153" s="97">
        <v>23</v>
      </c>
      <c r="AA153" s="97">
        <v>21</v>
      </c>
      <c r="AB153" s="97">
        <v>22</v>
      </c>
      <c r="AC153" s="97">
        <v>22.083333333333332</v>
      </c>
    </row>
    <row r="154" spans="3:29" x14ac:dyDescent="0.25">
      <c r="C154" s="198">
        <v>44038</v>
      </c>
      <c r="D154" s="95" t="s">
        <v>5</v>
      </c>
      <c r="E154" s="97">
        <v>18</v>
      </c>
      <c r="F154" s="97">
        <v>11</v>
      </c>
      <c r="G154" s="97">
        <v>7</v>
      </c>
      <c r="H154" s="97">
        <v>4</v>
      </c>
      <c r="I154" s="97">
        <v>3</v>
      </c>
      <c r="J154" s="97">
        <v>3</v>
      </c>
      <c r="K154" s="97">
        <v>3</v>
      </c>
      <c r="L154" s="97">
        <v>3</v>
      </c>
      <c r="M154" s="97">
        <v>3</v>
      </c>
      <c r="N154" s="97">
        <v>4</v>
      </c>
      <c r="O154" s="97">
        <v>7</v>
      </c>
      <c r="P154" s="97">
        <v>9</v>
      </c>
      <c r="Q154" s="97">
        <v>12</v>
      </c>
      <c r="R154" s="97">
        <v>16</v>
      </c>
      <c r="S154" s="97">
        <v>19</v>
      </c>
      <c r="T154" s="97">
        <v>21</v>
      </c>
      <c r="U154" s="97">
        <v>19</v>
      </c>
      <c r="V154" s="97">
        <v>18</v>
      </c>
      <c r="W154" s="97">
        <v>19</v>
      </c>
      <c r="X154" s="97">
        <v>19</v>
      </c>
      <c r="Y154" s="97">
        <v>18</v>
      </c>
      <c r="Z154" s="97">
        <v>22</v>
      </c>
      <c r="AA154" s="97">
        <v>25</v>
      </c>
      <c r="AB154" s="97">
        <v>22</v>
      </c>
      <c r="AC154" s="97">
        <v>12.708333333333334</v>
      </c>
    </row>
    <row r="155" spans="3:29" x14ac:dyDescent="0.25">
      <c r="C155" s="198">
        <v>44039</v>
      </c>
      <c r="D155" s="95" t="s">
        <v>6</v>
      </c>
      <c r="E155" s="97">
        <v>17</v>
      </c>
      <c r="F155" s="97">
        <v>9</v>
      </c>
      <c r="G155" s="97">
        <v>6</v>
      </c>
      <c r="H155" s="97">
        <v>5</v>
      </c>
      <c r="I155" s="97">
        <v>4</v>
      </c>
      <c r="J155" s="97">
        <v>5</v>
      </c>
      <c r="K155" s="97">
        <v>9</v>
      </c>
      <c r="L155" s="97">
        <v>29</v>
      </c>
      <c r="M155" s="97">
        <v>37</v>
      </c>
      <c r="N155" s="97">
        <v>30</v>
      </c>
      <c r="O155" s="97">
        <v>30</v>
      </c>
      <c r="P155" s="97">
        <v>32</v>
      </c>
      <c r="Q155" s="97">
        <v>34</v>
      </c>
      <c r="R155" s="97">
        <v>35</v>
      </c>
      <c r="S155" s="97">
        <v>36</v>
      </c>
      <c r="T155" s="97">
        <v>37</v>
      </c>
      <c r="U155" s="97">
        <v>37</v>
      </c>
      <c r="V155" s="97">
        <v>42</v>
      </c>
      <c r="W155" s="97">
        <v>51</v>
      </c>
      <c r="X155" s="97">
        <v>42</v>
      </c>
      <c r="Y155" s="97">
        <v>24</v>
      </c>
      <c r="Z155" s="97">
        <v>20</v>
      </c>
      <c r="AA155" s="97">
        <v>17</v>
      </c>
      <c r="AB155" s="97">
        <v>14</v>
      </c>
      <c r="AC155" s="97">
        <v>25.083333333333332</v>
      </c>
    </row>
    <row r="156" spans="3:29" x14ac:dyDescent="0.25">
      <c r="C156" s="198">
        <v>44040</v>
      </c>
      <c r="D156" s="95" t="s">
        <v>7</v>
      </c>
      <c r="E156" s="97">
        <v>11</v>
      </c>
      <c r="F156" s="97">
        <v>8</v>
      </c>
      <c r="G156" s="97">
        <v>7</v>
      </c>
      <c r="H156" s="97">
        <v>5</v>
      </c>
      <c r="I156" s="97">
        <v>6</v>
      </c>
      <c r="J156" s="97">
        <v>7</v>
      </c>
      <c r="K156" s="97">
        <v>10</v>
      </c>
      <c r="L156" s="97">
        <v>27</v>
      </c>
      <c r="M156" s="97">
        <v>34</v>
      </c>
      <c r="N156" s="97">
        <v>29</v>
      </c>
      <c r="O156" s="97">
        <v>32</v>
      </c>
      <c r="P156" s="97">
        <v>34</v>
      </c>
      <c r="Q156" s="97">
        <v>35</v>
      </c>
      <c r="R156" s="97">
        <v>35</v>
      </c>
      <c r="S156" s="97">
        <v>36</v>
      </c>
      <c r="T156" s="97">
        <v>40</v>
      </c>
      <c r="U156" s="97">
        <v>40</v>
      </c>
      <c r="V156" s="97">
        <v>44</v>
      </c>
      <c r="W156" s="97">
        <v>50</v>
      </c>
      <c r="X156" s="97">
        <v>42</v>
      </c>
      <c r="Y156" s="97">
        <v>28</v>
      </c>
      <c r="Z156" s="97">
        <v>25</v>
      </c>
      <c r="AA156" s="97">
        <v>21</v>
      </c>
      <c r="AB156" s="97">
        <v>17</v>
      </c>
      <c r="AC156" s="97">
        <v>25.958333333333332</v>
      </c>
    </row>
    <row r="157" spans="3:29" x14ac:dyDescent="0.25">
      <c r="C157" s="198">
        <v>44041</v>
      </c>
      <c r="D157" s="95" t="s">
        <v>8</v>
      </c>
      <c r="E157" s="97">
        <v>10</v>
      </c>
      <c r="F157" s="97">
        <v>6</v>
      </c>
      <c r="G157" s="97">
        <v>4</v>
      </c>
      <c r="H157" s="97">
        <v>3</v>
      </c>
      <c r="I157" s="97">
        <v>4</v>
      </c>
      <c r="J157" s="97">
        <v>7</v>
      </c>
      <c r="K157" s="97">
        <v>11</v>
      </c>
      <c r="L157" s="97">
        <v>26</v>
      </c>
      <c r="M157" s="97">
        <v>32</v>
      </c>
      <c r="N157" s="97">
        <v>26</v>
      </c>
      <c r="O157" s="97">
        <v>28</v>
      </c>
      <c r="P157" s="97">
        <v>33</v>
      </c>
      <c r="Q157" s="97">
        <v>35</v>
      </c>
      <c r="R157" s="97">
        <v>37</v>
      </c>
      <c r="S157" s="97">
        <v>41</v>
      </c>
      <c r="T157" s="97">
        <v>44</v>
      </c>
      <c r="U157" s="97">
        <v>44</v>
      </c>
      <c r="V157" s="97">
        <v>49</v>
      </c>
      <c r="W157" s="97">
        <v>52</v>
      </c>
      <c r="X157" s="97">
        <v>44</v>
      </c>
      <c r="Y157" s="97">
        <v>34</v>
      </c>
      <c r="Z157" s="97">
        <v>34</v>
      </c>
      <c r="AA157" s="97">
        <v>33</v>
      </c>
      <c r="AB157" s="97">
        <v>27</v>
      </c>
      <c r="AC157" s="97">
        <v>27.666666666666668</v>
      </c>
    </row>
    <row r="158" spans="3:29" x14ac:dyDescent="0.25">
      <c r="C158" s="198">
        <v>44042</v>
      </c>
      <c r="D158" s="95" t="s">
        <v>9</v>
      </c>
      <c r="E158" s="97">
        <v>21</v>
      </c>
      <c r="F158" s="97">
        <v>13</v>
      </c>
      <c r="G158" s="97">
        <v>7</v>
      </c>
      <c r="H158" s="97">
        <v>4</v>
      </c>
      <c r="I158" s="97">
        <v>4</v>
      </c>
      <c r="J158" s="97">
        <v>6</v>
      </c>
      <c r="K158" s="97">
        <v>8</v>
      </c>
      <c r="L158" s="97">
        <v>12</v>
      </c>
      <c r="M158" s="97">
        <v>13</v>
      </c>
      <c r="N158" s="97">
        <v>12</v>
      </c>
      <c r="O158" s="97">
        <v>15</v>
      </c>
      <c r="P158" s="97">
        <v>18</v>
      </c>
      <c r="Q158" s="97">
        <v>26</v>
      </c>
      <c r="R158" s="97">
        <v>36</v>
      </c>
      <c r="S158" s="97">
        <v>35</v>
      </c>
      <c r="T158" s="97">
        <v>33</v>
      </c>
      <c r="U158" s="97">
        <v>29</v>
      </c>
      <c r="V158" s="97">
        <v>23</v>
      </c>
      <c r="W158" s="97">
        <v>17</v>
      </c>
      <c r="X158" s="97">
        <v>12</v>
      </c>
      <c r="Y158" s="97">
        <v>10</v>
      </c>
      <c r="Z158" s="97">
        <v>14</v>
      </c>
      <c r="AA158" s="97">
        <v>14</v>
      </c>
      <c r="AB158" s="97">
        <v>11</v>
      </c>
      <c r="AC158" s="97">
        <v>16.375</v>
      </c>
    </row>
    <row r="159" spans="3:29" x14ac:dyDescent="0.25">
      <c r="C159" s="198">
        <v>44043</v>
      </c>
      <c r="D159" s="95" t="s">
        <v>10</v>
      </c>
      <c r="E159" s="97">
        <v>8</v>
      </c>
      <c r="F159" s="97">
        <v>4</v>
      </c>
      <c r="G159" s="97">
        <v>3</v>
      </c>
      <c r="H159" s="97">
        <v>1</v>
      </c>
      <c r="I159" s="97">
        <v>1</v>
      </c>
      <c r="J159" s="97">
        <v>4</v>
      </c>
      <c r="K159" s="97">
        <v>1</v>
      </c>
      <c r="L159" s="97">
        <v>3</v>
      </c>
      <c r="M159" s="97">
        <v>6</v>
      </c>
      <c r="N159" s="97">
        <v>7</v>
      </c>
      <c r="O159" s="97">
        <v>7</v>
      </c>
      <c r="P159" s="97">
        <v>7</v>
      </c>
      <c r="Q159" s="97">
        <v>9</v>
      </c>
      <c r="R159" s="97">
        <v>8</v>
      </c>
      <c r="S159" s="97">
        <v>14</v>
      </c>
      <c r="T159" s="97">
        <v>18</v>
      </c>
      <c r="U159" s="97">
        <v>18</v>
      </c>
      <c r="V159" s="97">
        <v>15</v>
      </c>
      <c r="W159" s="97">
        <v>16</v>
      </c>
      <c r="X159" s="97">
        <v>18</v>
      </c>
      <c r="Y159" s="97">
        <v>21</v>
      </c>
      <c r="Z159" s="97">
        <v>25</v>
      </c>
      <c r="AA159" s="97">
        <v>24</v>
      </c>
      <c r="AB159" s="97">
        <v>22</v>
      </c>
      <c r="AC159" s="97">
        <v>10.833333333333334</v>
      </c>
    </row>
    <row r="160" spans="3:29" x14ac:dyDescent="0.25">
      <c r="C160" s="198">
        <v>44044</v>
      </c>
      <c r="D160" s="95" t="s">
        <v>11</v>
      </c>
      <c r="E160" s="97">
        <v>14</v>
      </c>
      <c r="F160" s="97">
        <v>5</v>
      </c>
      <c r="G160" s="97">
        <v>2</v>
      </c>
      <c r="H160" s="97">
        <v>1</v>
      </c>
      <c r="I160" s="97">
        <v>1</v>
      </c>
      <c r="J160" s="97">
        <v>2</v>
      </c>
      <c r="K160" s="97">
        <v>2</v>
      </c>
      <c r="L160" s="97">
        <v>4</v>
      </c>
      <c r="M160" s="97">
        <v>3</v>
      </c>
      <c r="N160" s="97">
        <v>3</v>
      </c>
      <c r="O160" s="97">
        <v>5</v>
      </c>
      <c r="P160" s="97">
        <v>8</v>
      </c>
      <c r="Q160" s="97">
        <v>12</v>
      </c>
      <c r="R160" s="97">
        <v>17</v>
      </c>
      <c r="S160" s="97">
        <v>22</v>
      </c>
      <c r="T160" s="97">
        <v>26</v>
      </c>
      <c r="U160" s="97">
        <v>22</v>
      </c>
      <c r="V160" s="97">
        <v>21</v>
      </c>
      <c r="W160" s="97">
        <v>24</v>
      </c>
      <c r="X160" s="97">
        <v>24</v>
      </c>
      <c r="Y160" s="97">
        <v>24</v>
      </c>
      <c r="Z160" s="97">
        <v>25</v>
      </c>
      <c r="AA160" s="97">
        <v>23</v>
      </c>
      <c r="AB160" s="97">
        <v>22</v>
      </c>
      <c r="AC160" s="97">
        <v>13</v>
      </c>
    </row>
    <row r="161" spans="3:29" x14ac:dyDescent="0.25">
      <c r="C161" s="198">
        <v>44045</v>
      </c>
      <c r="D161" s="95" t="s">
        <v>5</v>
      </c>
      <c r="E161" s="97">
        <v>13</v>
      </c>
      <c r="F161" s="97">
        <v>5</v>
      </c>
      <c r="G161" s="97">
        <v>1</v>
      </c>
      <c r="H161" s="97">
        <v>1</v>
      </c>
      <c r="I161" s="97">
        <v>1</v>
      </c>
      <c r="J161" s="97">
        <v>1</v>
      </c>
      <c r="K161" s="97">
        <v>1</v>
      </c>
      <c r="L161" s="97">
        <v>2</v>
      </c>
      <c r="M161" s="97">
        <v>1</v>
      </c>
      <c r="N161" s="97">
        <v>1</v>
      </c>
      <c r="O161" s="97">
        <v>4</v>
      </c>
      <c r="P161" s="97">
        <v>6</v>
      </c>
      <c r="Q161" s="97">
        <v>9</v>
      </c>
      <c r="R161" s="97">
        <v>13</v>
      </c>
      <c r="S161" s="97">
        <v>19</v>
      </c>
      <c r="T161" s="97">
        <v>21</v>
      </c>
      <c r="U161" s="97">
        <v>20</v>
      </c>
      <c r="V161" s="97">
        <v>20</v>
      </c>
      <c r="W161" s="97">
        <v>21</v>
      </c>
      <c r="X161" s="97">
        <v>23</v>
      </c>
      <c r="Y161" s="97">
        <v>25</v>
      </c>
      <c r="Z161" s="97">
        <v>27</v>
      </c>
      <c r="AA161" s="97">
        <v>26</v>
      </c>
      <c r="AB161" s="97">
        <v>24</v>
      </c>
      <c r="AC161" s="97">
        <v>11.875</v>
      </c>
    </row>
    <row r="162" spans="3:29" x14ac:dyDescent="0.25">
      <c r="C162" s="198">
        <v>44046</v>
      </c>
      <c r="D162" s="95" t="s">
        <v>6</v>
      </c>
      <c r="E162" s="97">
        <v>20</v>
      </c>
      <c r="F162" s="97">
        <v>10</v>
      </c>
      <c r="G162" s="97">
        <v>3</v>
      </c>
      <c r="H162" s="97">
        <v>1</v>
      </c>
      <c r="I162" s="97">
        <v>1</v>
      </c>
      <c r="J162" s="97">
        <v>1</v>
      </c>
      <c r="K162" s="97">
        <v>1</v>
      </c>
      <c r="L162" s="97">
        <v>1</v>
      </c>
      <c r="M162" s="97">
        <v>2</v>
      </c>
      <c r="N162" s="97">
        <v>2</v>
      </c>
      <c r="O162" s="97">
        <v>4</v>
      </c>
      <c r="P162" s="97">
        <v>6</v>
      </c>
      <c r="Q162" s="97">
        <v>11</v>
      </c>
      <c r="R162" s="97">
        <v>16</v>
      </c>
      <c r="S162" s="97">
        <v>20</v>
      </c>
      <c r="T162" s="97">
        <v>22</v>
      </c>
      <c r="U162" s="97">
        <v>21</v>
      </c>
      <c r="V162" s="97">
        <v>19</v>
      </c>
      <c r="W162" s="97">
        <v>17</v>
      </c>
      <c r="X162" s="97">
        <v>17</v>
      </c>
      <c r="Y162" s="97">
        <v>18</v>
      </c>
      <c r="Z162" s="97">
        <v>21</v>
      </c>
      <c r="AA162" s="97">
        <v>21</v>
      </c>
      <c r="AB162" s="97">
        <v>18</v>
      </c>
      <c r="AC162" s="97">
        <v>11.375</v>
      </c>
    </row>
    <row r="163" spans="3:29" x14ac:dyDescent="0.25">
      <c r="C163" s="198">
        <v>44047</v>
      </c>
      <c r="D163" s="95" t="s">
        <v>7</v>
      </c>
      <c r="E163" s="97">
        <v>11</v>
      </c>
      <c r="F163" s="97">
        <v>5</v>
      </c>
      <c r="G163" s="97">
        <v>1</v>
      </c>
      <c r="H163" s="97">
        <v>1</v>
      </c>
      <c r="I163" s="97">
        <v>1</v>
      </c>
      <c r="J163" s="97">
        <v>3</v>
      </c>
      <c r="K163" s="97">
        <v>6</v>
      </c>
      <c r="L163" s="97">
        <v>23</v>
      </c>
      <c r="M163" s="97">
        <v>29</v>
      </c>
      <c r="N163" s="97">
        <v>19</v>
      </c>
      <c r="O163" s="97">
        <v>17</v>
      </c>
      <c r="P163" s="97">
        <v>17</v>
      </c>
      <c r="Q163" s="97">
        <v>19</v>
      </c>
      <c r="R163" s="97">
        <v>21</v>
      </c>
      <c r="S163" s="97">
        <v>23</v>
      </c>
      <c r="T163" s="97">
        <v>25</v>
      </c>
      <c r="U163" s="97">
        <v>25</v>
      </c>
      <c r="V163" s="97">
        <v>31</v>
      </c>
      <c r="W163" s="97">
        <v>39</v>
      </c>
      <c r="X163" s="97">
        <v>31</v>
      </c>
      <c r="Y163" s="97">
        <v>17</v>
      </c>
      <c r="Z163" s="97">
        <v>15</v>
      </c>
      <c r="AA163" s="97">
        <v>12</v>
      </c>
      <c r="AB163" s="97">
        <v>11</v>
      </c>
      <c r="AC163" s="97">
        <v>16.75</v>
      </c>
    </row>
    <row r="164" spans="3:29" x14ac:dyDescent="0.25">
      <c r="C164" s="198">
        <v>44048</v>
      </c>
      <c r="D164" s="95" t="s">
        <v>8</v>
      </c>
      <c r="E164" s="97">
        <v>7</v>
      </c>
      <c r="F164" s="97">
        <v>3</v>
      </c>
      <c r="G164" s="97">
        <v>3</v>
      </c>
      <c r="H164" s="97">
        <v>2</v>
      </c>
      <c r="I164" s="97">
        <v>2</v>
      </c>
      <c r="J164" s="97">
        <v>4</v>
      </c>
      <c r="K164" s="97">
        <v>7</v>
      </c>
      <c r="L164" s="97">
        <v>22</v>
      </c>
      <c r="M164" s="97">
        <v>29</v>
      </c>
      <c r="N164" s="97">
        <v>25</v>
      </c>
      <c r="O164" s="97">
        <v>25</v>
      </c>
      <c r="P164" s="97">
        <v>25</v>
      </c>
      <c r="Q164" s="97">
        <v>26</v>
      </c>
      <c r="R164" s="97">
        <v>26</v>
      </c>
      <c r="S164" s="97">
        <v>29</v>
      </c>
      <c r="T164" s="97">
        <v>30</v>
      </c>
      <c r="U164" s="97">
        <v>31</v>
      </c>
      <c r="V164" s="97">
        <v>37</v>
      </c>
      <c r="W164" s="97">
        <v>48</v>
      </c>
      <c r="X164" s="97">
        <v>39</v>
      </c>
      <c r="Y164" s="97">
        <v>24</v>
      </c>
      <c r="Z164" s="97">
        <v>19</v>
      </c>
      <c r="AA164" s="97">
        <v>15</v>
      </c>
      <c r="AB164" s="97">
        <v>13</v>
      </c>
      <c r="AC164" s="97">
        <v>20.458333333333332</v>
      </c>
    </row>
    <row r="165" spans="3:29" x14ac:dyDescent="0.25">
      <c r="C165" s="198">
        <v>44049</v>
      </c>
      <c r="D165" s="95" t="s">
        <v>9</v>
      </c>
      <c r="E165" s="97">
        <v>9</v>
      </c>
      <c r="F165" s="97">
        <v>7</v>
      </c>
      <c r="G165" s="97">
        <v>5</v>
      </c>
      <c r="H165" s="97">
        <v>5</v>
      </c>
      <c r="I165" s="97">
        <v>4</v>
      </c>
      <c r="J165" s="97">
        <v>6</v>
      </c>
      <c r="K165" s="97">
        <v>7</v>
      </c>
      <c r="L165" s="97">
        <v>23</v>
      </c>
      <c r="M165" s="97">
        <v>31</v>
      </c>
      <c r="N165" s="97">
        <v>27</v>
      </c>
      <c r="O165" s="97">
        <v>28</v>
      </c>
      <c r="P165" s="97">
        <v>29</v>
      </c>
      <c r="Q165" s="97">
        <v>29</v>
      </c>
      <c r="R165" s="97">
        <v>30</v>
      </c>
      <c r="S165" s="97">
        <v>33</v>
      </c>
      <c r="T165" s="97">
        <v>34</v>
      </c>
      <c r="U165" s="97">
        <v>35</v>
      </c>
      <c r="V165" s="97">
        <v>41</v>
      </c>
      <c r="W165" s="97">
        <v>52</v>
      </c>
      <c r="X165" s="97">
        <v>44</v>
      </c>
      <c r="Y165" s="97">
        <v>27</v>
      </c>
      <c r="Z165" s="97">
        <v>22</v>
      </c>
      <c r="AA165" s="97">
        <v>18</v>
      </c>
      <c r="AB165" s="97">
        <v>16</v>
      </c>
      <c r="AC165" s="97">
        <v>23.416666666666668</v>
      </c>
    </row>
    <row r="166" spans="3:29" x14ac:dyDescent="0.25">
      <c r="C166" s="198">
        <v>44050</v>
      </c>
      <c r="D166" s="95" t="s">
        <v>10</v>
      </c>
      <c r="E166" s="97">
        <v>12</v>
      </c>
      <c r="F166" s="97">
        <v>8</v>
      </c>
      <c r="G166" s="97">
        <v>7</v>
      </c>
      <c r="H166" s="97">
        <v>6</v>
      </c>
      <c r="I166" s="97">
        <v>5</v>
      </c>
      <c r="J166" s="97">
        <v>7</v>
      </c>
      <c r="K166" s="97">
        <v>8</v>
      </c>
      <c r="L166" s="97">
        <v>22</v>
      </c>
      <c r="M166" s="97">
        <v>31</v>
      </c>
      <c r="N166" s="97">
        <v>28</v>
      </c>
      <c r="O166" s="97">
        <v>30</v>
      </c>
      <c r="P166" s="97">
        <v>32</v>
      </c>
      <c r="Q166" s="97">
        <v>33</v>
      </c>
      <c r="R166" s="97">
        <v>27</v>
      </c>
      <c r="S166" s="97">
        <v>32</v>
      </c>
      <c r="T166" s="97">
        <v>39</v>
      </c>
      <c r="U166" s="97">
        <v>42</v>
      </c>
      <c r="V166" s="97">
        <v>44</v>
      </c>
      <c r="W166" s="97">
        <v>52</v>
      </c>
      <c r="X166" s="97">
        <v>48</v>
      </c>
      <c r="Y166" s="97">
        <v>33</v>
      </c>
      <c r="Z166" s="97">
        <v>26</v>
      </c>
      <c r="AA166" s="97">
        <v>21</v>
      </c>
      <c r="AB166" s="97">
        <v>16</v>
      </c>
      <c r="AC166" s="97">
        <v>25.375</v>
      </c>
    </row>
    <row r="167" spans="3:29" x14ac:dyDescent="0.25">
      <c r="C167" s="198">
        <v>44051</v>
      </c>
      <c r="D167" s="95" t="s">
        <v>11</v>
      </c>
      <c r="E167" s="97">
        <v>12</v>
      </c>
      <c r="F167" s="97">
        <v>6</v>
      </c>
      <c r="G167" s="97">
        <v>4</v>
      </c>
      <c r="H167" s="97">
        <v>3</v>
      </c>
      <c r="I167" s="97">
        <v>3</v>
      </c>
      <c r="J167" s="97">
        <v>7</v>
      </c>
      <c r="K167" s="97">
        <v>7</v>
      </c>
      <c r="L167" s="97">
        <v>9</v>
      </c>
      <c r="M167" s="97">
        <v>13</v>
      </c>
      <c r="N167" s="97">
        <v>17</v>
      </c>
      <c r="O167" s="97">
        <v>21</v>
      </c>
      <c r="P167" s="97">
        <v>25</v>
      </c>
      <c r="Q167" s="97">
        <v>28</v>
      </c>
      <c r="R167" s="97">
        <v>33</v>
      </c>
      <c r="S167" s="97">
        <v>38</v>
      </c>
      <c r="T167" s="97">
        <v>40</v>
      </c>
      <c r="U167" s="97">
        <v>38</v>
      </c>
      <c r="V167" s="97">
        <v>35</v>
      </c>
      <c r="W167" s="97">
        <v>35</v>
      </c>
      <c r="X167" s="97">
        <v>31</v>
      </c>
      <c r="Y167" s="97">
        <v>26</v>
      </c>
      <c r="Z167" s="97">
        <v>25</v>
      </c>
      <c r="AA167" s="97">
        <v>24</v>
      </c>
      <c r="AB167" s="97">
        <v>25</v>
      </c>
      <c r="AC167" s="97">
        <v>21.041666666666668</v>
      </c>
    </row>
    <row r="168" spans="3:29" x14ac:dyDescent="0.25">
      <c r="C168" s="198">
        <v>44052</v>
      </c>
      <c r="D168" s="95" t="s">
        <v>5</v>
      </c>
      <c r="E168" s="97">
        <v>21</v>
      </c>
      <c r="F168" s="97">
        <v>11</v>
      </c>
      <c r="G168" s="97">
        <v>6</v>
      </c>
      <c r="H168" s="97">
        <v>4</v>
      </c>
      <c r="I168" s="97">
        <v>2</v>
      </c>
      <c r="J168" s="97">
        <v>5</v>
      </c>
      <c r="K168" s="97">
        <v>5</v>
      </c>
      <c r="L168" s="97">
        <v>5</v>
      </c>
      <c r="M168" s="97">
        <v>5</v>
      </c>
      <c r="N168" s="97">
        <v>5</v>
      </c>
      <c r="O168" s="97">
        <v>7</v>
      </c>
      <c r="P168" s="97">
        <v>9</v>
      </c>
      <c r="Q168" s="97">
        <v>13</v>
      </c>
      <c r="R168" s="97">
        <v>24</v>
      </c>
      <c r="S168" s="97">
        <v>28</v>
      </c>
      <c r="T168" s="97">
        <v>31</v>
      </c>
      <c r="U168" s="97">
        <v>30</v>
      </c>
      <c r="V168" s="97">
        <v>28</v>
      </c>
      <c r="W168" s="97">
        <v>26</v>
      </c>
      <c r="X168" s="97">
        <v>25</v>
      </c>
      <c r="Y168" s="97">
        <v>25</v>
      </c>
      <c r="Z168" s="97">
        <v>27</v>
      </c>
      <c r="AA168" s="97">
        <v>29</v>
      </c>
      <c r="AB168" s="97">
        <v>27</v>
      </c>
      <c r="AC168" s="97">
        <v>16.583333333333332</v>
      </c>
    </row>
    <row r="169" spans="3:29" x14ac:dyDescent="0.25">
      <c r="C169" s="198">
        <v>44053</v>
      </c>
      <c r="D169" s="95" t="s">
        <v>6</v>
      </c>
      <c r="E169" s="97">
        <v>19</v>
      </c>
      <c r="F169" s="97">
        <v>10</v>
      </c>
      <c r="G169" s="97">
        <v>6</v>
      </c>
      <c r="H169" s="97">
        <v>5</v>
      </c>
      <c r="I169" s="97">
        <v>5</v>
      </c>
      <c r="J169" s="97">
        <v>6</v>
      </c>
      <c r="K169" s="97">
        <v>11</v>
      </c>
      <c r="L169" s="97">
        <v>32</v>
      </c>
      <c r="M169" s="97">
        <v>47</v>
      </c>
      <c r="N169" s="97">
        <v>41</v>
      </c>
      <c r="O169" s="97">
        <v>38</v>
      </c>
      <c r="P169" s="97">
        <v>37</v>
      </c>
      <c r="Q169" s="97">
        <v>37</v>
      </c>
      <c r="R169" s="97">
        <v>39</v>
      </c>
      <c r="S169" s="97">
        <v>39</v>
      </c>
      <c r="T169" s="97">
        <v>41</v>
      </c>
      <c r="U169" s="97">
        <v>43</v>
      </c>
      <c r="V169" s="97">
        <v>48</v>
      </c>
      <c r="W169" s="97">
        <v>56</v>
      </c>
      <c r="X169" s="97">
        <v>47</v>
      </c>
      <c r="Y169" s="97">
        <v>30</v>
      </c>
      <c r="Z169" s="97">
        <v>23</v>
      </c>
      <c r="AA169" s="97">
        <v>17</v>
      </c>
      <c r="AB169" s="97">
        <v>15</v>
      </c>
      <c r="AC169" s="97">
        <v>28.833333333333332</v>
      </c>
    </row>
    <row r="170" spans="3:29" x14ac:dyDescent="0.25">
      <c r="C170" s="198">
        <v>44054</v>
      </c>
      <c r="D170" s="95" t="s">
        <v>7</v>
      </c>
      <c r="E170" s="97">
        <v>11</v>
      </c>
      <c r="F170" s="97">
        <v>7</v>
      </c>
      <c r="G170" s="97">
        <v>7</v>
      </c>
      <c r="H170" s="97">
        <v>6</v>
      </c>
      <c r="I170" s="97">
        <v>6</v>
      </c>
      <c r="J170" s="97">
        <v>8</v>
      </c>
      <c r="K170" s="97">
        <v>10</v>
      </c>
      <c r="L170" s="97">
        <v>29</v>
      </c>
      <c r="M170" s="97">
        <v>42</v>
      </c>
      <c r="N170" s="97">
        <v>42</v>
      </c>
      <c r="O170" s="97">
        <v>41</v>
      </c>
      <c r="P170" s="97">
        <v>42</v>
      </c>
      <c r="Q170" s="97">
        <v>41</v>
      </c>
      <c r="R170" s="97">
        <v>40</v>
      </c>
      <c r="S170" s="97">
        <v>41</v>
      </c>
      <c r="T170" s="97">
        <v>43</v>
      </c>
      <c r="U170" s="97">
        <v>44</v>
      </c>
      <c r="V170" s="97">
        <v>51</v>
      </c>
      <c r="W170" s="97">
        <v>59</v>
      </c>
      <c r="X170" s="97">
        <v>52</v>
      </c>
      <c r="Y170" s="97">
        <v>33</v>
      </c>
      <c r="Z170" s="97">
        <v>24</v>
      </c>
      <c r="AA170" s="97">
        <v>19</v>
      </c>
      <c r="AB170" s="97">
        <v>17</v>
      </c>
      <c r="AC170" s="97">
        <v>29.791666666666668</v>
      </c>
    </row>
    <row r="171" spans="3:29" x14ac:dyDescent="0.25">
      <c r="C171" s="198">
        <v>44055</v>
      </c>
      <c r="D171" s="95" t="s">
        <v>8</v>
      </c>
      <c r="E171" s="97">
        <v>12</v>
      </c>
      <c r="F171" s="97">
        <v>8</v>
      </c>
      <c r="G171" s="97">
        <v>5</v>
      </c>
      <c r="H171" s="97">
        <v>4</v>
      </c>
      <c r="I171" s="97">
        <v>5</v>
      </c>
      <c r="J171" s="97">
        <v>7</v>
      </c>
      <c r="K171" s="97">
        <v>8</v>
      </c>
      <c r="L171" s="97">
        <v>28</v>
      </c>
      <c r="M171" s="97">
        <v>40</v>
      </c>
      <c r="N171" s="97">
        <v>39</v>
      </c>
      <c r="O171" s="97">
        <v>39</v>
      </c>
      <c r="P171" s="97">
        <v>40</v>
      </c>
      <c r="Q171" s="97">
        <v>40</v>
      </c>
      <c r="R171" s="97">
        <v>38</v>
      </c>
      <c r="S171" s="97">
        <v>40</v>
      </c>
      <c r="T171" s="97">
        <v>41</v>
      </c>
      <c r="U171" s="97">
        <v>43</v>
      </c>
      <c r="V171" s="97">
        <v>50</v>
      </c>
      <c r="W171" s="97">
        <v>59</v>
      </c>
      <c r="X171" s="97">
        <v>54</v>
      </c>
      <c r="Y171" s="97">
        <v>36</v>
      </c>
      <c r="Z171" s="97">
        <v>25</v>
      </c>
      <c r="AA171" s="97">
        <v>19</v>
      </c>
      <c r="AB171" s="97">
        <v>17</v>
      </c>
      <c r="AC171" s="97">
        <v>29.041666666666668</v>
      </c>
    </row>
    <row r="172" spans="3:29" x14ac:dyDescent="0.25">
      <c r="C172" s="198">
        <v>44056</v>
      </c>
      <c r="D172" s="95" t="s">
        <v>9</v>
      </c>
      <c r="E172" s="97">
        <v>12</v>
      </c>
      <c r="F172" s="97">
        <v>7</v>
      </c>
      <c r="G172" s="97">
        <v>5</v>
      </c>
      <c r="H172" s="97">
        <v>5</v>
      </c>
      <c r="I172" s="97">
        <v>5</v>
      </c>
      <c r="J172" s="97">
        <v>7</v>
      </c>
      <c r="K172" s="97">
        <v>9</v>
      </c>
      <c r="L172" s="97">
        <v>27</v>
      </c>
      <c r="M172" s="97">
        <v>39</v>
      </c>
      <c r="N172" s="97">
        <v>38</v>
      </c>
      <c r="O172" s="97">
        <v>38</v>
      </c>
      <c r="P172" s="97">
        <v>38</v>
      </c>
      <c r="Q172" s="97">
        <v>38</v>
      </c>
      <c r="R172" s="97">
        <v>37</v>
      </c>
      <c r="S172" s="97">
        <v>42</v>
      </c>
      <c r="T172" s="97">
        <v>44</v>
      </c>
      <c r="U172" s="97">
        <v>44</v>
      </c>
      <c r="V172" s="97">
        <v>49</v>
      </c>
      <c r="W172" s="97">
        <v>59</v>
      </c>
      <c r="X172" s="97">
        <v>53</v>
      </c>
      <c r="Y172" s="97">
        <v>35</v>
      </c>
      <c r="Z172" s="97">
        <v>27</v>
      </c>
      <c r="AA172" s="97">
        <v>20</v>
      </c>
      <c r="AB172" s="97">
        <v>17</v>
      </c>
      <c r="AC172" s="97">
        <v>28.958333333333332</v>
      </c>
    </row>
    <row r="173" spans="3:29" x14ac:dyDescent="0.25">
      <c r="C173" s="198">
        <v>44057</v>
      </c>
      <c r="D173" s="95" t="s">
        <v>10</v>
      </c>
      <c r="E173" s="97">
        <v>15</v>
      </c>
      <c r="F173" s="97">
        <v>9</v>
      </c>
      <c r="G173" s="97">
        <v>8</v>
      </c>
      <c r="H173" s="97">
        <v>6</v>
      </c>
      <c r="I173" s="97">
        <v>6</v>
      </c>
      <c r="J173" s="97">
        <v>7</v>
      </c>
      <c r="K173" s="97">
        <v>9</v>
      </c>
      <c r="L173" s="97">
        <v>26</v>
      </c>
      <c r="M173" s="97">
        <v>40</v>
      </c>
      <c r="N173" s="97">
        <v>36</v>
      </c>
      <c r="O173" s="97">
        <v>34</v>
      </c>
      <c r="P173" s="97">
        <v>35</v>
      </c>
      <c r="Q173" s="97">
        <v>36</v>
      </c>
      <c r="R173" s="97">
        <v>31</v>
      </c>
      <c r="S173" s="97">
        <v>35</v>
      </c>
      <c r="T173" s="97">
        <v>44</v>
      </c>
      <c r="U173" s="97">
        <v>48</v>
      </c>
      <c r="V173" s="97">
        <v>53</v>
      </c>
      <c r="W173" s="97">
        <v>62</v>
      </c>
      <c r="X173" s="97">
        <v>61</v>
      </c>
      <c r="Y173" s="97">
        <v>47</v>
      </c>
      <c r="Z173" s="97">
        <v>37</v>
      </c>
      <c r="AA173" s="97">
        <v>28</v>
      </c>
      <c r="AB173" s="97">
        <v>20</v>
      </c>
      <c r="AC173" s="97">
        <v>30.541666666666668</v>
      </c>
    </row>
    <row r="174" spans="3:29" x14ac:dyDescent="0.25">
      <c r="C174" s="198">
        <v>44058</v>
      </c>
      <c r="D174" s="95" t="s">
        <v>11</v>
      </c>
      <c r="E174" s="97">
        <v>15</v>
      </c>
      <c r="F174" s="97">
        <v>10</v>
      </c>
      <c r="G174" s="97">
        <v>6</v>
      </c>
      <c r="H174" s="97">
        <v>3</v>
      </c>
      <c r="I174" s="97">
        <v>3</v>
      </c>
      <c r="J174" s="97">
        <v>6</v>
      </c>
      <c r="K174" s="97">
        <v>6</v>
      </c>
      <c r="L174" s="97">
        <v>11</v>
      </c>
      <c r="M174" s="97">
        <v>16</v>
      </c>
      <c r="N174" s="97">
        <v>20</v>
      </c>
      <c r="O174" s="97">
        <v>24</v>
      </c>
      <c r="P174" s="97">
        <v>28</v>
      </c>
      <c r="Q174" s="97">
        <v>31</v>
      </c>
      <c r="R174" s="97">
        <v>36</v>
      </c>
      <c r="S174" s="97">
        <v>41</v>
      </c>
      <c r="T174" s="97">
        <v>44</v>
      </c>
      <c r="U174" s="97">
        <v>42</v>
      </c>
      <c r="V174" s="97">
        <v>39</v>
      </c>
      <c r="W174" s="97">
        <v>41</v>
      </c>
      <c r="X174" s="97">
        <v>42</v>
      </c>
      <c r="Y174" s="97">
        <v>37</v>
      </c>
      <c r="Z174" s="97">
        <v>30</v>
      </c>
      <c r="AA174" s="97">
        <v>26</v>
      </c>
      <c r="AB174" s="97">
        <v>23</v>
      </c>
      <c r="AC174" s="97">
        <v>24.166666666666668</v>
      </c>
    </row>
    <row r="175" spans="3:29" x14ac:dyDescent="0.25">
      <c r="C175" s="198">
        <v>44059</v>
      </c>
      <c r="D175" s="95" t="s">
        <v>5</v>
      </c>
      <c r="E175" s="97">
        <v>19</v>
      </c>
      <c r="F175" s="97">
        <v>13</v>
      </c>
      <c r="G175" s="97">
        <v>6</v>
      </c>
      <c r="H175" s="97">
        <v>4</v>
      </c>
      <c r="I175" s="97">
        <v>2</v>
      </c>
      <c r="J175" s="97">
        <v>3</v>
      </c>
      <c r="K175" s="97">
        <v>4</v>
      </c>
      <c r="L175" s="97">
        <v>5</v>
      </c>
      <c r="M175" s="97">
        <v>4</v>
      </c>
      <c r="N175" s="97">
        <v>5</v>
      </c>
      <c r="O175" s="97">
        <v>7</v>
      </c>
      <c r="P175" s="97">
        <v>9</v>
      </c>
      <c r="Q175" s="97">
        <v>13</v>
      </c>
      <c r="R175" s="97">
        <v>21</v>
      </c>
      <c r="S175" s="97">
        <v>26</v>
      </c>
      <c r="T175" s="97">
        <v>29</v>
      </c>
      <c r="U175" s="97">
        <v>26</v>
      </c>
      <c r="V175" s="97">
        <v>26</v>
      </c>
      <c r="W175" s="97">
        <v>27</v>
      </c>
      <c r="X175" s="97">
        <v>26</v>
      </c>
      <c r="Y175" s="97">
        <v>25</v>
      </c>
      <c r="Z175" s="97">
        <v>27</v>
      </c>
      <c r="AA175" s="97">
        <v>27</v>
      </c>
      <c r="AB175" s="97">
        <v>25</v>
      </c>
      <c r="AC175" s="97">
        <v>15.791666666666666</v>
      </c>
    </row>
    <row r="176" spans="3:29" x14ac:dyDescent="0.25">
      <c r="C176" s="198">
        <v>44060</v>
      </c>
      <c r="D176" s="95" t="s">
        <v>6</v>
      </c>
      <c r="E176" s="97">
        <v>18</v>
      </c>
      <c r="F176" s="97">
        <v>7</v>
      </c>
      <c r="G176" s="97">
        <v>2</v>
      </c>
      <c r="H176" s="97">
        <v>2</v>
      </c>
      <c r="I176" s="97">
        <v>1</v>
      </c>
      <c r="J176" s="97">
        <v>2</v>
      </c>
      <c r="K176" s="97">
        <v>7</v>
      </c>
      <c r="L176" s="97">
        <v>29</v>
      </c>
      <c r="M176" s="97">
        <v>42</v>
      </c>
      <c r="N176" s="97">
        <v>38</v>
      </c>
      <c r="O176" s="97">
        <v>35</v>
      </c>
      <c r="P176" s="97">
        <v>35</v>
      </c>
      <c r="Q176" s="97">
        <v>35</v>
      </c>
      <c r="R176" s="97">
        <v>35</v>
      </c>
      <c r="S176" s="97">
        <v>37</v>
      </c>
      <c r="T176" s="97">
        <v>38</v>
      </c>
      <c r="U176" s="97">
        <v>40</v>
      </c>
      <c r="V176" s="97">
        <v>46</v>
      </c>
      <c r="W176" s="97">
        <v>55</v>
      </c>
      <c r="X176" s="97">
        <v>49</v>
      </c>
      <c r="Y176" s="97">
        <v>30</v>
      </c>
      <c r="Z176" s="97">
        <v>20</v>
      </c>
      <c r="AA176" s="97">
        <v>15</v>
      </c>
      <c r="AB176" s="97">
        <v>12</v>
      </c>
      <c r="AC176" s="97">
        <v>26.25</v>
      </c>
    </row>
    <row r="177" spans="3:29" x14ac:dyDescent="0.25">
      <c r="C177" s="198">
        <v>44061</v>
      </c>
      <c r="D177" s="95" t="s">
        <v>7</v>
      </c>
      <c r="E177" s="97">
        <v>9</v>
      </c>
      <c r="F177" s="97">
        <v>5</v>
      </c>
      <c r="G177" s="97">
        <v>5</v>
      </c>
      <c r="H177" s="97">
        <v>4</v>
      </c>
      <c r="I177" s="97">
        <v>5</v>
      </c>
      <c r="J177" s="97">
        <v>14</v>
      </c>
      <c r="K177" s="97">
        <v>22</v>
      </c>
      <c r="L177" s="97">
        <v>30</v>
      </c>
      <c r="M177" s="97">
        <v>40</v>
      </c>
      <c r="N177" s="97">
        <v>38</v>
      </c>
      <c r="O177" s="97">
        <v>36</v>
      </c>
      <c r="P177" s="97">
        <v>37</v>
      </c>
      <c r="Q177" s="97">
        <v>38</v>
      </c>
      <c r="R177" s="97">
        <v>38</v>
      </c>
      <c r="S177" s="97">
        <v>40</v>
      </c>
      <c r="T177" s="97">
        <v>43</v>
      </c>
      <c r="U177" s="97">
        <v>43</v>
      </c>
      <c r="V177" s="97">
        <v>49</v>
      </c>
      <c r="W177" s="97">
        <v>57</v>
      </c>
      <c r="X177" s="97">
        <v>50</v>
      </c>
      <c r="Y177" s="97">
        <v>32</v>
      </c>
      <c r="Z177" s="97">
        <v>22</v>
      </c>
      <c r="AA177" s="97">
        <v>17</v>
      </c>
      <c r="AB177" s="97">
        <v>15</v>
      </c>
      <c r="AC177" s="97">
        <v>28.708333333333332</v>
      </c>
    </row>
    <row r="178" spans="3:29" x14ac:dyDescent="0.25">
      <c r="C178" s="198">
        <v>44062</v>
      </c>
      <c r="D178" s="95" t="s">
        <v>8</v>
      </c>
      <c r="E178" s="97">
        <v>11</v>
      </c>
      <c r="F178" s="97">
        <v>7</v>
      </c>
      <c r="G178" s="97">
        <v>4</v>
      </c>
      <c r="H178" s="97">
        <v>4</v>
      </c>
      <c r="I178" s="97">
        <v>5</v>
      </c>
      <c r="J178" s="97">
        <v>8</v>
      </c>
      <c r="K178" s="97">
        <v>11</v>
      </c>
      <c r="L178" s="97">
        <v>28</v>
      </c>
      <c r="M178" s="97">
        <v>41</v>
      </c>
      <c r="N178" s="97">
        <v>38</v>
      </c>
      <c r="O178" s="97">
        <v>37</v>
      </c>
      <c r="P178" s="97">
        <v>38</v>
      </c>
      <c r="Q178" s="97">
        <v>38</v>
      </c>
      <c r="R178" s="97">
        <v>38</v>
      </c>
      <c r="S178" s="97">
        <v>40</v>
      </c>
      <c r="T178" s="97">
        <v>43</v>
      </c>
      <c r="U178" s="97">
        <v>44</v>
      </c>
      <c r="V178" s="97">
        <v>49</v>
      </c>
      <c r="W178" s="97">
        <v>58</v>
      </c>
      <c r="X178" s="97">
        <v>52</v>
      </c>
      <c r="Y178" s="97">
        <v>35</v>
      </c>
      <c r="Z178" s="97">
        <v>23</v>
      </c>
      <c r="AA178" s="97">
        <v>17</v>
      </c>
      <c r="AB178" s="97">
        <v>14</v>
      </c>
      <c r="AC178" s="97">
        <v>28.458333333333332</v>
      </c>
    </row>
    <row r="179" spans="3:29" x14ac:dyDescent="0.25">
      <c r="C179" s="198">
        <v>44063</v>
      </c>
      <c r="D179" s="95" t="s">
        <v>9</v>
      </c>
      <c r="E179" s="97">
        <v>10</v>
      </c>
      <c r="F179" s="97">
        <v>7</v>
      </c>
      <c r="G179" s="97">
        <v>5</v>
      </c>
      <c r="H179" s="97">
        <v>5</v>
      </c>
      <c r="I179" s="97">
        <v>5</v>
      </c>
      <c r="J179" s="97">
        <v>6</v>
      </c>
      <c r="K179" s="97">
        <v>9</v>
      </c>
      <c r="L179" s="97">
        <v>26</v>
      </c>
      <c r="M179" s="97">
        <v>39</v>
      </c>
      <c r="N179" s="97">
        <v>44</v>
      </c>
      <c r="O179" s="97">
        <v>55</v>
      </c>
      <c r="P179" s="97">
        <v>50</v>
      </c>
      <c r="Q179" s="97">
        <v>42</v>
      </c>
      <c r="R179" s="97">
        <v>36</v>
      </c>
      <c r="S179" s="97">
        <v>39</v>
      </c>
      <c r="T179" s="97">
        <v>40</v>
      </c>
      <c r="U179" s="97">
        <v>42</v>
      </c>
      <c r="V179" s="97">
        <v>48</v>
      </c>
      <c r="W179" s="97">
        <v>56</v>
      </c>
      <c r="X179" s="97">
        <v>51</v>
      </c>
      <c r="Y179" s="97">
        <v>35</v>
      </c>
      <c r="Z179" s="97">
        <v>24</v>
      </c>
      <c r="AA179" s="97">
        <v>17</v>
      </c>
      <c r="AB179" s="97">
        <v>15</v>
      </c>
      <c r="AC179" s="97">
        <v>29.416666666666668</v>
      </c>
    </row>
    <row r="180" spans="3:29" x14ac:dyDescent="0.25">
      <c r="C180" s="198">
        <v>44064</v>
      </c>
      <c r="D180" s="95" t="s">
        <v>10</v>
      </c>
      <c r="E180" s="97">
        <v>11</v>
      </c>
      <c r="F180" s="97">
        <v>7</v>
      </c>
      <c r="G180" s="97">
        <v>5</v>
      </c>
      <c r="H180" s="97">
        <v>6</v>
      </c>
      <c r="I180" s="97">
        <v>4</v>
      </c>
      <c r="J180" s="97">
        <v>6</v>
      </c>
      <c r="K180" s="97">
        <v>19</v>
      </c>
      <c r="L180" s="97">
        <v>38</v>
      </c>
      <c r="M180" s="97">
        <v>50</v>
      </c>
      <c r="N180" s="97">
        <v>44</v>
      </c>
      <c r="O180" s="97">
        <v>38</v>
      </c>
      <c r="P180" s="97">
        <v>37</v>
      </c>
      <c r="Q180" s="97">
        <v>37</v>
      </c>
      <c r="R180" s="97">
        <v>30</v>
      </c>
      <c r="S180" s="97">
        <v>34</v>
      </c>
      <c r="T180" s="97">
        <v>43</v>
      </c>
      <c r="U180" s="97">
        <v>46</v>
      </c>
      <c r="V180" s="97">
        <v>50</v>
      </c>
      <c r="W180" s="97">
        <v>58</v>
      </c>
      <c r="X180" s="97">
        <v>54</v>
      </c>
      <c r="Y180" s="97">
        <v>42</v>
      </c>
      <c r="Z180" s="97">
        <v>33</v>
      </c>
      <c r="AA180" s="97">
        <v>23</v>
      </c>
      <c r="AB180" s="97">
        <v>16</v>
      </c>
      <c r="AC180" s="97">
        <v>30.458333333333332</v>
      </c>
    </row>
    <row r="181" spans="3:29" x14ac:dyDescent="0.25">
      <c r="C181" s="198">
        <v>44065</v>
      </c>
      <c r="D181" s="95" t="s">
        <v>11</v>
      </c>
      <c r="E181" s="97">
        <v>10</v>
      </c>
      <c r="F181" s="97">
        <v>5</v>
      </c>
      <c r="G181" s="97">
        <v>3</v>
      </c>
      <c r="H181" s="97">
        <v>3</v>
      </c>
      <c r="I181" s="97">
        <v>3</v>
      </c>
      <c r="J181" s="97">
        <v>4</v>
      </c>
      <c r="K181" s="97">
        <v>7</v>
      </c>
      <c r="L181" s="97">
        <v>9</v>
      </c>
      <c r="M181" s="97">
        <v>13</v>
      </c>
      <c r="N181" s="97">
        <v>17</v>
      </c>
      <c r="O181" s="97">
        <v>23</v>
      </c>
      <c r="P181" s="97">
        <v>27</v>
      </c>
      <c r="Q181" s="97">
        <v>33</v>
      </c>
      <c r="R181" s="97">
        <v>36</v>
      </c>
      <c r="S181" s="97">
        <v>42</v>
      </c>
      <c r="T181" s="97">
        <v>43</v>
      </c>
      <c r="U181" s="97">
        <v>41</v>
      </c>
      <c r="V181" s="97">
        <v>40</v>
      </c>
      <c r="W181" s="97">
        <v>41</v>
      </c>
      <c r="X181" s="97">
        <v>39</v>
      </c>
      <c r="Y181" s="97">
        <v>35</v>
      </c>
      <c r="Z181" s="97">
        <v>31</v>
      </c>
      <c r="AA181" s="97">
        <v>26</v>
      </c>
      <c r="AB181" s="97">
        <v>24</v>
      </c>
      <c r="AC181" s="97">
        <v>23.125</v>
      </c>
    </row>
    <row r="182" spans="3:29" x14ac:dyDescent="0.25">
      <c r="C182" s="198">
        <v>44066</v>
      </c>
      <c r="D182" s="95" t="s">
        <v>5</v>
      </c>
      <c r="E182" s="97">
        <v>19</v>
      </c>
      <c r="F182" s="97">
        <v>10</v>
      </c>
      <c r="G182" s="97">
        <v>4</v>
      </c>
      <c r="H182" s="97">
        <v>1</v>
      </c>
      <c r="I182" s="97">
        <v>2</v>
      </c>
      <c r="J182" s="97">
        <v>2</v>
      </c>
      <c r="K182" s="97">
        <v>3</v>
      </c>
      <c r="L182" s="97">
        <v>3</v>
      </c>
      <c r="M182" s="97">
        <v>2</v>
      </c>
      <c r="N182" s="97">
        <v>3</v>
      </c>
      <c r="O182" s="97">
        <v>7</v>
      </c>
      <c r="P182" s="97">
        <v>9</v>
      </c>
      <c r="Q182" s="97">
        <v>13</v>
      </c>
      <c r="R182" s="97">
        <v>19</v>
      </c>
      <c r="S182" s="97">
        <v>27</v>
      </c>
      <c r="T182" s="97">
        <v>31</v>
      </c>
      <c r="U182" s="97">
        <v>31</v>
      </c>
      <c r="V182" s="97">
        <v>27</v>
      </c>
      <c r="W182" s="97">
        <v>27</v>
      </c>
      <c r="X182" s="97">
        <v>29</v>
      </c>
      <c r="Y182" s="97">
        <v>28</v>
      </c>
      <c r="Z182" s="97">
        <v>29</v>
      </c>
      <c r="AA182" s="97">
        <v>27</v>
      </c>
      <c r="AB182" s="97">
        <v>25</v>
      </c>
      <c r="AC182" s="97">
        <v>15.75</v>
      </c>
    </row>
    <row r="183" spans="3:29" x14ac:dyDescent="0.25">
      <c r="C183" s="198">
        <v>44067</v>
      </c>
      <c r="D183" s="95" t="s">
        <v>6</v>
      </c>
      <c r="E183" s="97">
        <v>17</v>
      </c>
      <c r="F183" s="97">
        <v>6</v>
      </c>
      <c r="G183" s="97">
        <v>1</v>
      </c>
      <c r="H183" s="97">
        <v>1</v>
      </c>
      <c r="I183" s="97">
        <v>1</v>
      </c>
      <c r="J183" s="97">
        <v>1</v>
      </c>
      <c r="K183" s="97">
        <v>6</v>
      </c>
      <c r="L183" s="97">
        <v>30</v>
      </c>
      <c r="M183" s="97">
        <v>42</v>
      </c>
      <c r="N183" s="97">
        <v>39</v>
      </c>
      <c r="O183" s="97">
        <v>35</v>
      </c>
      <c r="P183" s="97">
        <v>35</v>
      </c>
      <c r="Q183" s="97">
        <v>36</v>
      </c>
      <c r="R183" s="97">
        <v>35</v>
      </c>
      <c r="S183" s="97">
        <v>38</v>
      </c>
      <c r="T183" s="97">
        <v>39</v>
      </c>
      <c r="U183" s="97">
        <v>43</v>
      </c>
      <c r="V183" s="97">
        <v>49</v>
      </c>
      <c r="W183" s="97">
        <v>57</v>
      </c>
      <c r="X183" s="97">
        <v>50</v>
      </c>
      <c r="Y183" s="97">
        <v>33</v>
      </c>
      <c r="Z183" s="97">
        <v>22</v>
      </c>
      <c r="AA183" s="97">
        <v>17</v>
      </c>
      <c r="AB183" s="97">
        <v>14</v>
      </c>
      <c r="AC183" s="97">
        <v>26.958333333333332</v>
      </c>
    </row>
    <row r="184" spans="3:29" x14ac:dyDescent="0.25">
      <c r="C184" s="198">
        <v>44068</v>
      </c>
      <c r="D184" s="95" t="s">
        <v>7</v>
      </c>
      <c r="E184" s="97">
        <v>8</v>
      </c>
      <c r="F184" s="97">
        <v>5</v>
      </c>
      <c r="G184" s="97">
        <v>4</v>
      </c>
      <c r="H184" s="97">
        <v>5</v>
      </c>
      <c r="I184" s="97">
        <v>6</v>
      </c>
      <c r="J184" s="97">
        <v>7</v>
      </c>
      <c r="K184" s="97">
        <v>9</v>
      </c>
      <c r="L184" s="97">
        <v>31</v>
      </c>
      <c r="M184" s="97">
        <v>44</v>
      </c>
      <c r="N184" s="97">
        <v>44</v>
      </c>
      <c r="O184" s="97">
        <v>42</v>
      </c>
      <c r="P184" s="97">
        <v>41</v>
      </c>
      <c r="Q184" s="97">
        <v>41</v>
      </c>
      <c r="R184" s="97">
        <v>39</v>
      </c>
      <c r="S184" s="97">
        <v>41</v>
      </c>
      <c r="T184" s="97">
        <v>43</v>
      </c>
      <c r="U184" s="97">
        <v>45</v>
      </c>
      <c r="V184" s="97">
        <v>52</v>
      </c>
      <c r="W184" s="97">
        <v>60</v>
      </c>
      <c r="X184" s="97">
        <v>55</v>
      </c>
      <c r="Y184" s="97">
        <v>38</v>
      </c>
      <c r="Z184" s="97">
        <v>24</v>
      </c>
      <c r="AA184" s="97">
        <v>18</v>
      </c>
      <c r="AB184" s="97">
        <v>14</v>
      </c>
      <c r="AC184" s="97">
        <v>29.833333333333332</v>
      </c>
    </row>
    <row r="185" spans="3:29" x14ac:dyDescent="0.25">
      <c r="C185" s="198">
        <v>44069</v>
      </c>
      <c r="D185" s="95" t="s">
        <v>8</v>
      </c>
      <c r="E185" s="97">
        <v>9</v>
      </c>
      <c r="F185" s="97">
        <v>4</v>
      </c>
      <c r="G185" s="97">
        <v>4</v>
      </c>
      <c r="H185" s="97">
        <v>5</v>
      </c>
      <c r="I185" s="97">
        <v>5</v>
      </c>
      <c r="J185" s="97">
        <v>7</v>
      </c>
      <c r="K185" s="97">
        <v>10</v>
      </c>
      <c r="L185" s="97">
        <v>31</v>
      </c>
      <c r="M185" s="97">
        <v>44</v>
      </c>
      <c r="N185" s="97">
        <v>41</v>
      </c>
      <c r="O185" s="97">
        <v>38</v>
      </c>
      <c r="P185" s="97">
        <v>37</v>
      </c>
      <c r="Q185" s="97">
        <v>38</v>
      </c>
      <c r="R185" s="97">
        <v>40</v>
      </c>
      <c r="S185" s="97">
        <v>41</v>
      </c>
      <c r="T185" s="97">
        <v>45</v>
      </c>
      <c r="U185" s="97">
        <v>45</v>
      </c>
      <c r="V185" s="97">
        <v>51</v>
      </c>
      <c r="W185" s="97">
        <v>59</v>
      </c>
      <c r="X185" s="97">
        <v>52</v>
      </c>
      <c r="Y185" s="97">
        <v>36</v>
      </c>
      <c r="Z185" s="97">
        <v>25</v>
      </c>
      <c r="AA185" s="97">
        <v>18</v>
      </c>
      <c r="AB185" s="97">
        <v>14</v>
      </c>
      <c r="AC185" s="97">
        <v>29.125</v>
      </c>
    </row>
    <row r="186" spans="3:29" x14ac:dyDescent="0.25">
      <c r="C186" s="198">
        <v>44070</v>
      </c>
      <c r="D186" s="95" t="s">
        <v>9</v>
      </c>
      <c r="E186" s="97">
        <v>10</v>
      </c>
      <c r="F186" s="97">
        <v>5</v>
      </c>
      <c r="G186" s="97">
        <v>4</v>
      </c>
      <c r="H186" s="97">
        <v>5</v>
      </c>
      <c r="I186" s="97">
        <v>3</v>
      </c>
      <c r="J186" s="97">
        <v>6</v>
      </c>
      <c r="K186" s="97">
        <v>9</v>
      </c>
      <c r="L186" s="97">
        <v>28</v>
      </c>
      <c r="M186" s="97">
        <v>42</v>
      </c>
      <c r="N186" s="97">
        <v>38</v>
      </c>
      <c r="O186" s="97">
        <v>36</v>
      </c>
      <c r="P186" s="97">
        <v>36</v>
      </c>
      <c r="Q186" s="97">
        <v>37</v>
      </c>
      <c r="R186" s="97">
        <v>38</v>
      </c>
      <c r="S186" s="97">
        <v>42</v>
      </c>
      <c r="T186" s="97">
        <v>44</v>
      </c>
      <c r="U186" s="97">
        <v>45</v>
      </c>
      <c r="V186" s="97">
        <v>52</v>
      </c>
      <c r="W186" s="97">
        <v>60</v>
      </c>
      <c r="X186" s="97">
        <v>55</v>
      </c>
      <c r="Y186" s="97">
        <v>40</v>
      </c>
      <c r="Z186" s="97">
        <v>26</v>
      </c>
      <c r="AA186" s="97">
        <v>20</v>
      </c>
      <c r="AB186" s="97">
        <v>16</v>
      </c>
      <c r="AC186" s="97">
        <v>29.041666666666668</v>
      </c>
    </row>
    <row r="187" spans="3:29" x14ac:dyDescent="0.25">
      <c r="C187" s="198">
        <v>44071</v>
      </c>
      <c r="D187" s="95" t="s">
        <v>10</v>
      </c>
      <c r="E187" s="97">
        <v>12</v>
      </c>
      <c r="F187" s="97">
        <v>10</v>
      </c>
      <c r="G187" s="97">
        <v>9</v>
      </c>
      <c r="H187" s="97">
        <v>9</v>
      </c>
      <c r="I187" s="97">
        <v>9</v>
      </c>
      <c r="J187" s="97">
        <v>8</v>
      </c>
      <c r="K187" s="97">
        <v>10</v>
      </c>
      <c r="L187" s="97">
        <v>29</v>
      </c>
      <c r="M187" s="97">
        <v>42</v>
      </c>
      <c r="N187" s="97">
        <v>39</v>
      </c>
      <c r="O187" s="97">
        <v>38</v>
      </c>
      <c r="P187" s="97">
        <v>38</v>
      </c>
      <c r="Q187" s="97">
        <v>39</v>
      </c>
      <c r="R187" s="97">
        <v>33</v>
      </c>
      <c r="S187" s="97">
        <v>39</v>
      </c>
      <c r="T187" s="97">
        <v>46</v>
      </c>
      <c r="U187" s="97">
        <v>50</v>
      </c>
      <c r="V187" s="97">
        <v>55</v>
      </c>
      <c r="W187" s="97">
        <v>63</v>
      </c>
      <c r="X187" s="97">
        <v>57</v>
      </c>
      <c r="Y187" s="97">
        <v>45</v>
      </c>
      <c r="Z187" s="97">
        <v>36</v>
      </c>
      <c r="AA187" s="97">
        <v>27</v>
      </c>
      <c r="AB187" s="97">
        <v>21</v>
      </c>
      <c r="AC187" s="97">
        <v>31.833333333333332</v>
      </c>
    </row>
    <row r="188" spans="3:29" x14ac:dyDescent="0.25">
      <c r="C188" s="198">
        <v>44072</v>
      </c>
      <c r="D188" s="95" t="s">
        <v>11</v>
      </c>
      <c r="E188" s="97">
        <v>13</v>
      </c>
      <c r="F188" s="97">
        <v>5</v>
      </c>
      <c r="G188" s="97">
        <v>4</v>
      </c>
      <c r="H188" s="97">
        <v>2</v>
      </c>
      <c r="I188" s="97">
        <v>4</v>
      </c>
      <c r="J188" s="97">
        <v>6</v>
      </c>
      <c r="K188" s="97">
        <v>7</v>
      </c>
      <c r="L188" s="97">
        <v>10</v>
      </c>
      <c r="M188" s="97">
        <v>15</v>
      </c>
      <c r="N188" s="97">
        <v>20</v>
      </c>
      <c r="O188" s="97">
        <v>27</v>
      </c>
      <c r="P188" s="97">
        <v>31</v>
      </c>
      <c r="Q188" s="97">
        <v>36</v>
      </c>
      <c r="R188" s="97">
        <v>41</v>
      </c>
      <c r="S188" s="97">
        <v>45</v>
      </c>
      <c r="T188" s="97">
        <v>44</v>
      </c>
      <c r="U188" s="97">
        <v>43</v>
      </c>
      <c r="V188" s="97">
        <v>41</v>
      </c>
      <c r="W188" s="97">
        <v>44</v>
      </c>
      <c r="X188" s="97">
        <v>44</v>
      </c>
      <c r="Y188" s="97">
        <v>37</v>
      </c>
      <c r="Z188" s="97">
        <v>33</v>
      </c>
      <c r="AA188" s="97">
        <v>28</v>
      </c>
      <c r="AB188" s="97">
        <v>23</v>
      </c>
      <c r="AC188" s="97">
        <v>25.125</v>
      </c>
    </row>
    <row r="189" spans="3:29" x14ac:dyDescent="0.25">
      <c r="C189" s="198">
        <v>44073</v>
      </c>
      <c r="D189" s="95" t="s">
        <v>5</v>
      </c>
      <c r="E189" s="97">
        <v>16</v>
      </c>
      <c r="F189" s="97">
        <v>9</v>
      </c>
      <c r="G189" s="97">
        <v>4</v>
      </c>
      <c r="H189" s="97">
        <v>1</v>
      </c>
      <c r="I189" s="97">
        <v>1</v>
      </c>
      <c r="J189" s="97">
        <v>3</v>
      </c>
      <c r="K189" s="97">
        <v>4</v>
      </c>
      <c r="L189" s="97">
        <v>2</v>
      </c>
      <c r="M189" s="97">
        <v>2</v>
      </c>
      <c r="N189" s="97">
        <v>3</v>
      </c>
      <c r="O189" s="97">
        <v>7</v>
      </c>
      <c r="P189" s="97">
        <v>9</v>
      </c>
      <c r="Q189" s="97">
        <v>14</v>
      </c>
      <c r="R189" s="97">
        <v>19</v>
      </c>
      <c r="S189" s="97">
        <v>24</v>
      </c>
      <c r="T189" s="97">
        <v>27</v>
      </c>
      <c r="U189" s="97">
        <v>29</v>
      </c>
      <c r="V189" s="97">
        <v>27</v>
      </c>
      <c r="W189" s="97">
        <v>30</v>
      </c>
      <c r="X189" s="97">
        <v>33</v>
      </c>
      <c r="Y189" s="97">
        <v>35</v>
      </c>
      <c r="Z189" s="97">
        <v>34</v>
      </c>
      <c r="AA189" s="97">
        <v>34</v>
      </c>
      <c r="AB189" s="97">
        <v>29</v>
      </c>
      <c r="AC189" s="97">
        <v>16.5</v>
      </c>
    </row>
    <row r="190" spans="3:29" x14ac:dyDescent="0.25">
      <c r="C190" s="198">
        <v>44074</v>
      </c>
      <c r="D190" s="95" t="s">
        <v>6</v>
      </c>
      <c r="E190" s="97">
        <v>20</v>
      </c>
      <c r="F190" s="97">
        <v>7</v>
      </c>
      <c r="G190" s="97">
        <v>2</v>
      </c>
      <c r="H190" s="97">
        <v>3</v>
      </c>
      <c r="I190" s="97">
        <v>4</v>
      </c>
      <c r="J190" s="97">
        <v>5</v>
      </c>
      <c r="K190" s="97">
        <v>10</v>
      </c>
      <c r="L190" s="97">
        <v>33</v>
      </c>
      <c r="M190" s="97">
        <v>46</v>
      </c>
      <c r="N190" s="97">
        <v>38</v>
      </c>
      <c r="O190" s="97">
        <v>33</v>
      </c>
      <c r="P190" s="97">
        <v>34</v>
      </c>
      <c r="Q190" s="97">
        <v>35</v>
      </c>
      <c r="R190" s="97">
        <v>36</v>
      </c>
      <c r="S190" s="97">
        <v>39</v>
      </c>
      <c r="T190" s="97">
        <v>41</v>
      </c>
      <c r="U190" s="97">
        <v>44</v>
      </c>
      <c r="V190" s="97">
        <v>51</v>
      </c>
      <c r="W190" s="97">
        <v>61</v>
      </c>
      <c r="X190" s="97">
        <v>56</v>
      </c>
      <c r="Y190" s="97">
        <v>39</v>
      </c>
      <c r="Z190" s="97">
        <v>25</v>
      </c>
      <c r="AA190" s="97">
        <v>16</v>
      </c>
      <c r="AB190" s="97">
        <v>11</v>
      </c>
      <c r="AC190" s="97">
        <v>28.708333333333332</v>
      </c>
    </row>
    <row r="191" spans="3:29" x14ac:dyDescent="0.25">
      <c r="C191" s="198">
        <v>44075</v>
      </c>
      <c r="D191" s="95" t="s">
        <v>7</v>
      </c>
      <c r="E191" s="97">
        <v>8</v>
      </c>
      <c r="F191" s="97">
        <v>5</v>
      </c>
      <c r="G191" s="97">
        <v>3</v>
      </c>
      <c r="H191" s="97">
        <v>3</v>
      </c>
      <c r="I191" s="97">
        <v>4</v>
      </c>
      <c r="J191" s="97">
        <v>7</v>
      </c>
      <c r="K191" s="97">
        <v>10</v>
      </c>
      <c r="L191" s="97">
        <v>31</v>
      </c>
      <c r="M191" s="97">
        <v>45</v>
      </c>
      <c r="N191" s="97">
        <v>42</v>
      </c>
      <c r="O191" s="97">
        <v>39</v>
      </c>
      <c r="P191" s="97">
        <v>40</v>
      </c>
      <c r="Q191" s="97">
        <v>41</v>
      </c>
      <c r="R191" s="97">
        <v>40</v>
      </c>
      <c r="S191" s="97">
        <v>42</v>
      </c>
      <c r="T191" s="97">
        <v>46</v>
      </c>
      <c r="U191" s="97">
        <v>47</v>
      </c>
      <c r="V191" s="97">
        <v>53</v>
      </c>
      <c r="W191" s="97">
        <v>60</v>
      </c>
      <c r="X191" s="97">
        <v>57</v>
      </c>
      <c r="Y191" s="97">
        <v>41</v>
      </c>
      <c r="Z191" s="97">
        <v>27</v>
      </c>
      <c r="AA191" s="97">
        <v>19</v>
      </c>
      <c r="AB191" s="97">
        <v>12</v>
      </c>
      <c r="AC191" s="97">
        <v>30.083333333333332</v>
      </c>
    </row>
    <row r="192" spans="3:29" x14ac:dyDescent="0.25">
      <c r="C192" s="198">
        <v>44076</v>
      </c>
      <c r="D192" s="95" t="s">
        <v>8</v>
      </c>
      <c r="E192" s="97">
        <v>8</v>
      </c>
      <c r="F192" s="97">
        <v>5</v>
      </c>
      <c r="G192" s="97">
        <v>5</v>
      </c>
      <c r="H192" s="97">
        <v>5</v>
      </c>
      <c r="I192" s="97">
        <v>4</v>
      </c>
      <c r="J192" s="97">
        <v>7</v>
      </c>
      <c r="K192" s="97">
        <v>10</v>
      </c>
      <c r="L192" s="97">
        <v>31</v>
      </c>
      <c r="M192" s="97">
        <v>45</v>
      </c>
      <c r="N192" s="97">
        <v>43</v>
      </c>
      <c r="O192" s="97">
        <v>41</v>
      </c>
      <c r="P192" s="97">
        <v>42</v>
      </c>
      <c r="Q192" s="97">
        <v>41</v>
      </c>
      <c r="R192" s="97">
        <v>42</v>
      </c>
      <c r="S192" s="97">
        <v>46</v>
      </c>
      <c r="T192" s="97">
        <v>46</v>
      </c>
      <c r="U192" s="97">
        <v>48</v>
      </c>
      <c r="V192" s="97">
        <v>54</v>
      </c>
      <c r="W192" s="97">
        <v>62</v>
      </c>
      <c r="X192" s="97">
        <v>59</v>
      </c>
      <c r="Y192" s="97">
        <v>42</v>
      </c>
      <c r="Z192" s="97">
        <v>27</v>
      </c>
      <c r="AA192" s="97">
        <v>20</v>
      </c>
      <c r="AB192" s="97">
        <v>14</v>
      </c>
      <c r="AC192" s="97">
        <v>31.125</v>
      </c>
    </row>
    <row r="193" spans="3:29" x14ac:dyDescent="0.25">
      <c r="C193" s="198">
        <v>44077</v>
      </c>
      <c r="D193" s="95" t="s">
        <v>9</v>
      </c>
      <c r="E193" s="97">
        <v>9</v>
      </c>
      <c r="F193" s="97">
        <v>6</v>
      </c>
      <c r="G193" s="97">
        <v>5</v>
      </c>
      <c r="H193" s="97">
        <v>6</v>
      </c>
      <c r="I193" s="97">
        <v>5</v>
      </c>
      <c r="J193" s="97">
        <v>8</v>
      </c>
      <c r="K193" s="97">
        <v>10</v>
      </c>
      <c r="L193" s="97">
        <v>30</v>
      </c>
      <c r="M193" s="97">
        <v>43</v>
      </c>
      <c r="N193" s="97">
        <v>42</v>
      </c>
      <c r="O193" s="97">
        <v>40</v>
      </c>
      <c r="P193" s="97">
        <v>40</v>
      </c>
      <c r="Q193" s="97">
        <v>42</v>
      </c>
      <c r="R193" s="97">
        <v>42</v>
      </c>
      <c r="S193" s="97">
        <v>43</v>
      </c>
      <c r="T193" s="97">
        <v>46</v>
      </c>
      <c r="U193" s="97">
        <v>49</v>
      </c>
      <c r="V193" s="97">
        <v>54</v>
      </c>
      <c r="W193" s="97">
        <v>63</v>
      </c>
      <c r="X193" s="97">
        <v>57</v>
      </c>
      <c r="Y193" s="97">
        <v>41</v>
      </c>
      <c r="Z193" s="97">
        <v>28</v>
      </c>
      <c r="AA193" s="97">
        <v>21</v>
      </c>
      <c r="AB193" s="97">
        <v>15</v>
      </c>
      <c r="AC193" s="97">
        <v>31.041666666666668</v>
      </c>
    </row>
    <row r="194" spans="3:29" x14ac:dyDescent="0.25">
      <c r="C194" s="198">
        <v>44078</v>
      </c>
      <c r="D194" s="95" t="s">
        <v>10</v>
      </c>
      <c r="E194" s="97">
        <v>9</v>
      </c>
      <c r="F194" s="97">
        <v>5</v>
      </c>
      <c r="G194" s="97">
        <v>3</v>
      </c>
      <c r="H194" s="97">
        <v>5</v>
      </c>
      <c r="I194" s="97">
        <v>5</v>
      </c>
      <c r="J194" s="97">
        <v>6</v>
      </c>
      <c r="K194" s="97">
        <v>9</v>
      </c>
      <c r="L194" s="97">
        <v>27</v>
      </c>
      <c r="M194" s="97">
        <v>39</v>
      </c>
      <c r="N194" s="97">
        <v>37</v>
      </c>
      <c r="O194" s="97">
        <v>38</v>
      </c>
      <c r="P194" s="97">
        <v>40</v>
      </c>
      <c r="Q194" s="97">
        <v>42</v>
      </c>
      <c r="R194" s="97">
        <v>41</v>
      </c>
      <c r="S194" s="97">
        <v>48</v>
      </c>
      <c r="T194" s="97">
        <v>52</v>
      </c>
      <c r="U194" s="97">
        <v>52</v>
      </c>
      <c r="V194" s="97">
        <v>56</v>
      </c>
      <c r="W194" s="97">
        <v>63</v>
      </c>
      <c r="X194" s="97">
        <v>58</v>
      </c>
      <c r="Y194" s="97">
        <v>45</v>
      </c>
      <c r="Z194" s="97">
        <v>33</v>
      </c>
      <c r="AA194" s="97">
        <v>25</v>
      </c>
      <c r="AB194" s="97">
        <v>21</v>
      </c>
      <c r="AC194" s="97">
        <v>31.625</v>
      </c>
    </row>
    <row r="195" spans="3:29" x14ac:dyDescent="0.25">
      <c r="C195" s="198">
        <v>44079</v>
      </c>
      <c r="D195" s="95" t="s">
        <v>11</v>
      </c>
      <c r="E195" s="97">
        <v>18</v>
      </c>
      <c r="F195" s="97">
        <v>13</v>
      </c>
      <c r="G195" s="97">
        <v>8</v>
      </c>
      <c r="H195" s="97">
        <v>6</v>
      </c>
      <c r="I195" s="97">
        <v>9</v>
      </c>
      <c r="J195" s="97">
        <v>12</v>
      </c>
      <c r="K195" s="97">
        <v>14</v>
      </c>
      <c r="L195" s="97">
        <v>16</v>
      </c>
      <c r="M195" s="97">
        <v>18</v>
      </c>
      <c r="N195" s="97">
        <v>23</v>
      </c>
      <c r="O195" s="97">
        <v>24</v>
      </c>
      <c r="P195" s="97">
        <v>27</v>
      </c>
      <c r="Q195" s="97">
        <v>33</v>
      </c>
      <c r="R195" s="97">
        <v>41</v>
      </c>
      <c r="S195" s="97">
        <v>48</v>
      </c>
      <c r="T195" s="97">
        <v>49</v>
      </c>
      <c r="U195" s="97">
        <v>44</v>
      </c>
      <c r="V195" s="97">
        <v>41</v>
      </c>
      <c r="W195" s="97">
        <v>43</v>
      </c>
      <c r="X195" s="97">
        <v>41</v>
      </c>
      <c r="Y195" s="97">
        <v>35</v>
      </c>
      <c r="Z195" s="97">
        <v>30</v>
      </c>
      <c r="AA195" s="97">
        <v>25</v>
      </c>
      <c r="AB195" s="97">
        <v>20</v>
      </c>
      <c r="AC195" s="97">
        <v>26.583333333333332</v>
      </c>
    </row>
    <row r="196" spans="3:29" x14ac:dyDescent="0.25">
      <c r="C196" s="198">
        <v>44080</v>
      </c>
      <c r="D196" s="95" t="s">
        <v>5</v>
      </c>
      <c r="E196" s="97">
        <v>14</v>
      </c>
      <c r="F196" s="97">
        <v>7</v>
      </c>
      <c r="G196" s="97">
        <v>1</v>
      </c>
      <c r="H196" s="97">
        <v>1</v>
      </c>
      <c r="I196" s="97">
        <v>1</v>
      </c>
      <c r="J196" s="97">
        <v>3</v>
      </c>
      <c r="K196" s="97">
        <v>4</v>
      </c>
      <c r="L196" s="97">
        <v>3</v>
      </c>
      <c r="M196" s="97">
        <v>3</v>
      </c>
      <c r="N196" s="97">
        <v>5</v>
      </c>
      <c r="O196" s="97">
        <v>6</v>
      </c>
      <c r="P196" s="97">
        <v>8</v>
      </c>
      <c r="Q196" s="97">
        <v>14</v>
      </c>
      <c r="R196" s="97">
        <v>22</v>
      </c>
      <c r="S196" s="97">
        <v>29</v>
      </c>
      <c r="T196" s="97">
        <v>34</v>
      </c>
      <c r="U196" s="97">
        <v>35</v>
      </c>
      <c r="V196" s="97">
        <v>35</v>
      </c>
      <c r="W196" s="97">
        <v>33</v>
      </c>
      <c r="X196" s="97">
        <v>32</v>
      </c>
      <c r="Y196" s="97">
        <v>32</v>
      </c>
      <c r="Z196" s="97">
        <v>33</v>
      </c>
      <c r="AA196" s="97">
        <v>32</v>
      </c>
      <c r="AB196" s="97">
        <v>25</v>
      </c>
      <c r="AC196" s="97">
        <v>17.166666666666668</v>
      </c>
    </row>
    <row r="197" spans="3:29" x14ac:dyDescent="0.25">
      <c r="C197" s="198">
        <v>44081</v>
      </c>
      <c r="D197" s="95" t="s">
        <v>6</v>
      </c>
      <c r="E197" s="97">
        <v>16</v>
      </c>
      <c r="F197" s="97">
        <v>5</v>
      </c>
      <c r="G197" s="97">
        <v>2</v>
      </c>
      <c r="H197" s="97">
        <v>2</v>
      </c>
      <c r="I197" s="97">
        <v>3</v>
      </c>
      <c r="J197" s="97">
        <v>4</v>
      </c>
      <c r="K197" s="97">
        <v>9</v>
      </c>
      <c r="L197" s="97">
        <v>32</v>
      </c>
      <c r="M197" s="97">
        <v>45</v>
      </c>
      <c r="N197" s="97">
        <v>42</v>
      </c>
      <c r="O197" s="97">
        <v>36</v>
      </c>
      <c r="P197" s="97">
        <v>35</v>
      </c>
      <c r="Q197" s="97">
        <v>35</v>
      </c>
      <c r="R197" s="97">
        <v>38</v>
      </c>
      <c r="S197" s="97">
        <v>41</v>
      </c>
      <c r="T197" s="97">
        <v>42</v>
      </c>
      <c r="U197" s="97">
        <v>43</v>
      </c>
      <c r="V197" s="97">
        <v>48</v>
      </c>
      <c r="W197" s="97">
        <v>58</v>
      </c>
      <c r="X197" s="97">
        <v>54</v>
      </c>
      <c r="Y197" s="97">
        <v>35</v>
      </c>
      <c r="Z197" s="97">
        <v>21</v>
      </c>
      <c r="AA197" s="97">
        <v>15</v>
      </c>
      <c r="AB197" s="97">
        <v>10</v>
      </c>
      <c r="AC197" s="97">
        <v>27.958333333333332</v>
      </c>
    </row>
    <row r="198" spans="3:29" x14ac:dyDescent="0.25">
      <c r="C198" s="198">
        <v>44082</v>
      </c>
      <c r="D198" s="95" t="s">
        <v>7</v>
      </c>
      <c r="E198" s="97">
        <v>7</v>
      </c>
      <c r="F198" s="97">
        <v>3</v>
      </c>
      <c r="G198" s="97">
        <v>4</v>
      </c>
      <c r="H198" s="97">
        <v>5</v>
      </c>
      <c r="I198" s="97">
        <v>6</v>
      </c>
      <c r="J198" s="97">
        <v>8</v>
      </c>
      <c r="K198" s="97">
        <v>10</v>
      </c>
      <c r="L198" s="97">
        <v>30</v>
      </c>
      <c r="M198" s="97">
        <v>45</v>
      </c>
      <c r="N198" s="97">
        <v>43</v>
      </c>
      <c r="O198" s="97">
        <v>41</v>
      </c>
      <c r="P198" s="97">
        <v>42</v>
      </c>
      <c r="Q198" s="97">
        <v>40</v>
      </c>
      <c r="R198" s="97">
        <v>39</v>
      </c>
      <c r="S198" s="97">
        <v>41</v>
      </c>
      <c r="T198" s="97">
        <v>44</v>
      </c>
      <c r="U198" s="97">
        <v>44</v>
      </c>
      <c r="V198" s="97">
        <v>52</v>
      </c>
      <c r="W198" s="97">
        <v>60</v>
      </c>
      <c r="X198" s="97">
        <v>54</v>
      </c>
      <c r="Y198" s="97">
        <v>38</v>
      </c>
      <c r="Z198" s="97">
        <v>23</v>
      </c>
      <c r="AA198" s="97">
        <v>15</v>
      </c>
      <c r="AB198" s="97">
        <v>10</v>
      </c>
      <c r="AC198" s="97">
        <v>29.333333333333332</v>
      </c>
    </row>
    <row r="199" spans="3:29" x14ac:dyDescent="0.25">
      <c r="C199" s="198">
        <v>44083</v>
      </c>
      <c r="D199" s="95" t="s">
        <v>8</v>
      </c>
      <c r="E199" s="97">
        <v>7</v>
      </c>
      <c r="F199" s="97">
        <v>4</v>
      </c>
      <c r="G199" s="97">
        <v>4</v>
      </c>
      <c r="H199" s="97">
        <v>4</v>
      </c>
      <c r="I199" s="97">
        <v>6</v>
      </c>
      <c r="J199" s="97">
        <v>7</v>
      </c>
      <c r="K199" s="97">
        <v>10</v>
      </c>
      <c r="L199" s="97">
        <v>29</v>
      </c>
      <c r="M199" s="97">
        <v>42</v>
      </c>
      <c r="N199" s="97">
        <v>42</v>
      </c>
      <c r="O199" s="97">
        <v>39</v>
      </c>
      <c r="P199" s="97">
        <v>39</v>
      </c>
      <c r="Q199" s="97">
        <v>40</v>
      </c>
      <c r="R199" s="97">
        <v>39</v>
      </c>
      <c r="S199" s="97">
        <v>42</v>
      </c>
      <c r="T199" s="97">
        <v>44</v>
      </c>
      <c r="U199" s="97">
        <v>46</v>
      </c>
      <c r="V199" s="97">
        <v>51</v>
      </c>
      <c r="W199" s="97">
        <v>59</v>
      </c>
      <c r="X199" s="97">
        <v>53</v>
      </c>
      <c r="Y199" s="97">
        <v>39</v>
      </c>
      <c r="Z199" s="97">
        <v>23</v>
      </c>
      <c r="AA199" s="97">
        <v>19</v>
      </c>
      <c r="AB199" s="97">
        <v>13</v>
      </c>
      <c r="AC199" s="97">
        <v>29.208333333333332</v>
      </c>
    </row>
    <row r="200" spans="3:29" x14ac:dyDescent="0.25">
      <c r="C200" s="198">
        <v>44084</v>
      </c>
      <c r="D200" s="95" t="s">
        <v>9</v>
      </c>
      <c r="E200" s="97">
        <v>9</v>
      </c>
      <c r="F200" s="97">
        <v>6</v>
      </c>
      <c r="G200" s="97">
        <v>5</v>
      </c>
      <c r="H200" s="97">
        <v>10</v>
      </c>
      <c r="I200" s="97">
        <v>14</v>
      </c>
      <c r="J200" s="97">
        <v>19</v>
      </c>
      <c r="K200" s="97">
        <v>24</v>
      </c>
      <c r="L200" s="97">
        <v>29</v>
      </c>
      <c r="M200" s="97">
        <v>34</v>
      </c>
      <c r="N200" s="97">
        <v>39</v>
      </c>
      <c r="O200" s="97">
        <v>39</v>
      </c>
      <c r="P200" s="97">
        <v>39</v>
      </c>
      <c r="Q200" s="97">
        <v>40</v>
      </c>
      <c r="R200" s="97">
        <v>40</v>
      </c>
      <c r="S200" s="97">
        <v>44</v>
      </c>
      <c r="T200" s="97">
        <v>45</v>
      </c>
      <c r="U200" s="97">
        <v>47</v>
      </c>
      <c r="V200" s="97">
        <v>53</v>
      </c>
      <c r="W200" s="97">
        <v>62</v>
      </c>
      <c r="X200" s="97">
        <v>57</v>
      </c>
      <c r="Y200" s="97">
        <v>41</v>
      </c>
      <c r="Z200" s="97">
        <v>26</v>
      </c>
      <c r="AA200" s="97">
        <v>19</v>
      </c>
      <c r="AB200" s="97">
        <v>12</v>
      </c>
      <c r="AC200" s="97">
        <v>31.375</v>
      </c>
    </row>
    <row r="201" spans="3:29" x14ac:dyDescent="0.25">
      <c r="C201" s="198">
        <v>44085</v>
      </c>
      <c r="D201" s="95" t="s">
        <v>10</v>
      </c>
      <c r="E201" s="97">
        <v>8</v>
      </c>
      <c r="F201" s="97">
        <v>6</v>
      </c>
      <c r="G201" s="97">
        <v>4</v>
      </c>
      <c r="H201" s="97">
        <v>6</v>
      </c>
      <c r="I201" s="97">
        <v>6</v>
      </c>
      <c r="J201" s="97">
        <v>6</v>
      </c>
      <c r="K201" s="97">
        <v>10</v>
      </c>
      <c r="L201" s="97">
        <v>28</v>
      </c>
      <c r="M201" s="97">
        <v>39</v>
      </c>
      <c r="N201" s="97">
        <v>37</v>
      </c>
      <c r="O201" s="97">
        <v>36</v>
      </c>
      <c r="P201" s="97">
        <v>36</v>
      </c>
      <c r="Q201" s="97">
        <v>36</v>
      </c>
      <c r="R201" s="97">
        <v>31</v>
      </c>
      <c r="S201" s="97">
        <v>40</v>
      </c>
      <c r="T201" s="97">
        <v>47</v>
      </c>
      <c r="U201" s="97">
        <v>51</v>
      </c>
      <c r="V201" s="97">
        <v>55</v>
      </c>
      <c r="W201" s="97">
        <v>63</v>
      </c>
      <c r="X201" s="97">
        <v>56</v>
      </c>
      <c r="Y201" s="97">
        <v>44</v>
      </c>
      <c r="Z201" s="97">
        <v>30</v>
      </c>
      <c r="AA201" s="97">
        <v>22</v>
      </c>
      <c r="AB201" s="97">
        <v>16</v>
      </c>
      <c r="AC201" s="97">
        <v>29.708333333333332</v>
      </c>
    </row>
    <row r="202" spans="3:29" x14ac:dyDescent="0.25">
      <c r="C202" s="198">
        <v>44086</v>
      </c>
      <c r="D202" s="95" t="s">
        <v>11</v>
      </c>
      <c r="E202" s="97">
        <v>9</v>
      </c>
      <c r="F202" s="97">
        <v>6</v>
      </c>
      <c r="G202" s="97">
        <v>2</v>
      </c>
      <c r="H202" s="97">
        <v>4</v>
      </c>
      <c r="I202" s="97">
        <v>4</v>
      </c>
      <c r="J202" s="97">
        <v>6</v>
      </c>
      <c r="K202" s="97">
        <v>8</v>
      </c>
      <c r="L202" s="97">
        <v>8</v>
      </c>
      <c r="M202" s="97">
        <v>16</v>
      </c>
      <c r="N202" s="97">
        <v>23</v>
      </c>
      <c r="O202" s="97">
        <v>27</v>
      </c>
      <c r="P202" s="97">
        <v>31</v>
      </c>
      <c r="Q202" s="97">
        <v>36</v>
      </c>
      <c r="R202" s="97">
        <v>43</v>
      </c>
      <c r="S202" s="97">
        <v>47</v>
      </c>
      <c r="T202" s="97">
        <v>47</v>
      </c>
      <c r="U202" s="97">
        <v>45</v>
      </c>
      <c r="V202" s="97">
        <v>42</v>
      </c>
      <c r="W202" s="97">
        <v>44</v>
      </c>
      <c r="X202" s="97">
        <v>39</v>
      </c>
      <c r="Y202" s="97">
        <v>36</v>
      </c>
      <c r="Z202" s="97">
        <v>31</v>
      </c>
      <c r="AA202" s="97">
        <v>25</v>
      </c>
      <c r="AB202" s="97">
        <v>22</v>
      </c>
      <c r="AC202" s="97">
        <v>25.041666666666668</v>
      </c>
    </row>
    <row r="203" spans="3:29" x14ac:dyDescent="0.25">
      <c r="C203" s="198">
        <v>44087</v>
      </c>
      <c r="D203" s="95" t="s">
        <v>5</v>
      </c>
      <c r="E203" s="97">
        <v>14</v>
      </c>
      <c r="F203" s="97">
        <v>7</v>
      </c>
      <c r="G203" s="97">
        <v>2</v>
      </c>
      <c r="H203" s="97">
        <v>2</v>
      </c>
      <c r="I203" s="97">
        <v>3</v>
      </c>
      <c r="J203" s="97">
        <v>8</v>
      </c>
      <c r="K203" s="97">
        <v>12</v>
      </c>
      <c r="L203" s="97">
        <v>7</v>
      </c>
      <c r="M203" s="97">
        <v>4</v>
      </c>
      <c r="N203" s="97">
        <v>5</v>
      </c>
      <c r="O203" s="97">
        <v>8</v>
      </c>
      <c r="P203" s="97">
        <v>11</v>
      </c>
      <c r="Q203" s="97">
        <v>19</v>
      </c>
      <c r="R203" s="97">
        <v>24</v>
      </c>
      <c r="S203" s="97">
        <v>31</v>
      </c>
      <c r="T203" s="97">
        <v>35</v>
      </c>
      <c r="U203" s="97">
        <v>34</v>
      </c>
      <c r="V203" s="97">
        <v>33</v>
      </c>
      <c r="W203" s="97">
        <v>34</v>
      </c>
      <c r="X203" s="97">
        <v>35</v>
      </c>
      <c r="Y203" s="97">
        <v>33</v>
      </c>
      <c r="Z203" s="97">
        <v>29</v>
      </c>
      <c r="AA203" s="97">
        <v>27</v>
      </c>
      <c r="AB203" s="97">
        <v>20</v>
      </c>
      <c r="AC203" s="97">
        <v>18.208333333333332</v>
      </c>
    </row>
    <row r="204" spans="3:29" x14ac:dyDescent="0.25">
      <c r="C204" s="198">
        <v>44088</v>
      </c>
      <c r="D204" s="95" t="s">
        <v>6</v>
      </c>
      <c r="E204" s="97">
        <v>9</v>
      </c>
      <c r="F204" s="97">
        <v>3</v>
      </c>
      <c r="G204" s="97">
        <v>2</v>
      </c>
      <c r="H204" s="97">
        <v>3</v>
      </c>
      <c r="I204" s="97">
        <v>2</v>
      </c>
      <c r="J204" s="97">
        <v>4</v>
      </c>
      <c r="K204" s="97">
        <v>11</v>
      </c>
      <c r="L204" s="97">
        <v>30</v>
      </c>
      <c r="M204" s="97">
        <v>47</v>
      </c>
      <c r="N204" s="97">
        <v>43</v>
      </c>
      <c r="O204" s="97">
        <v>35</v>
      </c>
      <c r="P204" s="97">
        <v>37</v>
      </c>
      <c r="Q204" s="97">
        <v>36</v>
      </c>
      <c r="R204" s="97">
        <v>35</v>
      </c>
      <c r="S204" s="97">
        <v>37</v>
      </c>
      <c r="T204" s="97">
        <v>41</v>
      </c>
      <c r="U204" s="97">
        <v>43</v>
      </c>
      <c r="V204" s="97">
        <v>48</v>
      </c>
      <c r="W204" s="97">
        <v>58</v>
      </c>
      <c r="X204" s="97">
        <v>55</v>
      </c>
      <c r="Y204" s="97">
        <v>34</v>
      </c>
      <c r="Z204" s="97">
        <v>20</v>
      </c>
      <c r="AA204" s="97">
        <v>14</v>
      </c>
      <c r="AB204" s="97">
        <v>11</v>
      </c>
      <c r="AC204" s="97">
        <v>27.416666666666668</v>
      </c>
    </row>
    <row r="205" spans="3:29" x14ac:dyDescent="0.25">
      <c r="C205" s="198">
        <v>44089</v>
      </c>
      <c r="D205" s="95" t="s">
        <v>7</v>
      </c>
      <c r="E205" s="97">
        <v>8</v>
      </c>
      <c r="F205" s="97">
        <v>6</v>
      </c>
      <c r="G205" s="97">
        <v>5</v>
      </c>
      <c r="H205" s="97">
        <v>6</v>
      </c>
      <c r="I205" s="97">
        <v>6</v>
      </c>
      <c r="J205" s="97">
        <v>6</v>
      </c>
      <c r="K205" s="97">
        <v>12</v>
      </c>
      <c r="L205" s="97">
        <v>32</v>
      </c>
      <c r="M205" s="97">
        <v>44</v>
      </c>
      <c r="N205" s="97">
        <v>44</v>
      </c>
      <c r="O205" s="97">
        <v>42</v>
      </c>
      <c r="P205" s="97">
        <v>42</v>
      </c>
      <c r="Q205" s="97">
        <v>40</v>
      </c>
      <c r="R205" s="97">
        <v>40</v>
      </c>
      <c r="S205" s="97">
        <v>42</v>
      </c>
      <c r="T205" s="97">
        <v>45</v>
      </c>
      <c r="U205" s="97">
        <v>47</v>
      </c>
      <c r="V205" s="97">
        <v>53</v>
      </c>
      <c r="W205" s="97">
        <v>60</v>
      </c>
      <c r="X205" s="97">
        <v>59</v>
      </c>
      <c r="Y205" s="97">
        <v>39</v>
      </c>
      <c r="Z205" s="97">
        <v>29</v>
      </c>
      <c r="AA205" s="97">
        <v>20</v>
      </c>
      <c r="AB205" s="97">
        <v>13</v>
      </c>
      <c r="AC205" s="97">
        <v>30.833333333333332</v>
      </c>
    </row>
    <row r="206" spans="3:29" x14ac:dyDescent="0.25">
      <c r="C206" s="198">
        <v>44090</v>
      </c>
      <c r="D206" s="95" t="s">
        <v>8</v>
      </c>
      <c r="E206" s="97">
        <v>8</v>
      </c>
      <c r="F206" s="97">
        <v>6</v>
      </c>
      <c r="G206" s="97">
        <v>5</v>
      </c>
      <c r="H206" s="97">
        <v>6</v>
      </c>
      <c r="I206" s="97">
        <v>8</v>
      </c>
      <c r="J206" s="97">
        <v>7</v>
      </c>
      <c r="K206" s="97">
        <v>11</v>
      </c>
      <c r="L206" s="97">
        <v>24</v>
      </c>
      <c r="M206" s="97">
        <v>42</v>
      </c>
      <c r="N206" s="97">
        <v>42</v>
      </c>
      <c r="O206" s="97">
        <v>39</v>
      </c>
      <c r="P206" s="97">
        <v>40</v>
      </c>
      <c r="Q206" s="97">
        <v>38</v>
      </c>
      <c r="R206" s="97">
        <v>38</v>
      </c>
      <c r="S206" s="97">
        <v>41</v>
      </c>
      <c r="T206" s="97">
        <v>47</v>
      </c>
      <c r="U206" s="97">
        <v>49</v>
      </c>
      <c r="V206" s="97">
        <v>57</v>
      </c>
      <c r="W206" s="97">
        <v>57</v>
      </c>
      <c r="X206" s="97">
        <v>56</v>
      </c>
      <c r="Y206" s="97">
        <v>43</v>
      </c>
      <c r="Z206" s="97">
        <v>25</v>
      </c>
      <c r="AA206" s="97">
        <v>17</v>
      </c>
      <c r="AB206" s="97">
        <v>15</v>
      </c>
      <c r="AC206" s="97">
        <v>30.041666666666668</v>
      </c>
    </row>
    <row r="207" spans="3:29" x14ac:dyDescent="0.25">
      <c r="C207" s="198">
        <v>44091</v>
      </c>
      <c r="D207" s="95" t="s">
        <v>9</v>
      </c>
      <c r="E207" s="97">
        <v>9</v>
      </c>
      <c r="F207" s="97">
        <v>4</v>
      </c>
      <c r="G207" s="97">
        <v>6</v>
      </c>
      <c r="H207" s="97">
        <v>6</v>
      </c>
      <c r="I207" s="97">
        <v>6</v>
      </c>
      <c r="J207" s="97">
        <v>7</v>
      </c>
      <c r="K207" s="97">
        <v>12</v>
      </c>
      <c r="L207" s="97">
        <v>33</v>
      </c>
      <c r="M207" s="97">
        <v>44</v>
      </c>
      <c r="N207" s="97">
        <v>41</v>
      </c>
      <c r="O207" s="97">
        <v>40</v>
      </c>
      <c r="P207" s="97">
        <v>38</v>
      </c>
      <c r="Q207" s="97">
        <v>39</v>
      </c>
      <c r="R207" s="97">
        <v>38</v>
      </c>
      <c r="S207" s="97">
        <v>42</v>
      </c>
      <c r="T207" s="97">
        <v>44</v>
      </c>
      <c r="U207" s="97">
        <v>47</v>
      </c>
      <c r="V207" s="97">
        <v>53</v>
      </c>
      <c r="W207" s="97">
        <v>63</v>
      </c>
      <c r="X207" s="97">
        <v>55</v>
      </c>
      <c r="Y207" s="97">
        <v>32</v>
      </c>
      <c r="Z207" s="97">
        <v>23</v>
      </c>
      <c r="AA207" s="97">
        <v>19</v>
      </c>
      <c r="AB207" s="97">
        <v>13</v>
      </c>
      <c r="AC207" s="97">
        <v>29.75</v>
      </c>
    </row>
    <row r="208" spans="3:29" x14ac:dyDescent="0.25">
      <c r="C208" s="198">
        <v>44092</v>
      </c>
      <c r="D208" s="95" t="s">
        <v>10</v>
      </c>
      <c r="E208" s="97">
        <v>7</v>
      </c>
      <c r="F208" s="97">
        <v>5</v>
      </c>
      <c r="G208" s="97">
        <v>5</v>
      </c>
      <c r="H208" s="97">
        <v>5</v>
      </c>
      <c r="I208" s="97">
        <v>6</v>
      </c>
      <c r="J208" s="97">
        <v>8</v>
      </c>
      <c r="K208" s="97">
        <v>11</v>
      </c>
      <c r="L208" s="97">
        <v>31</v>
      </c>
      <c r="M208" s="97">
        <v>44</v>
      </c>
      <c r="N208" s="97">
        <v>39</v>
      </c>
      <c r="O208" s="97">
        <v>36</v>
      </c>
      <c r="P208" s="97">
        <v>38</v>
      </c>
      <c r="Q208" s="97">
        <v>39</v>
      </c>
      <c r="R208" s="97">
        <v>35</v>
      </c>
      <c r="S208" s="97">
        <v>40</v>
      </c>
      <c r="T208" s="97">
        <v>47</v>
      </c>
      <c r="U208" s="97">
        <v>51</v>
      </c>
      <c r="V208" s="97">
        <v>54</v>
      </c>
      <c r="W208" s="97">
        <v>63</v>
      </c>
      <c r="X208" s="97">
        <v>59</v>
      </c>
      <c r="Y208" s="97">
        <v>47</v>
      </c>
      <c r="Z208" s="97">
        <v>29</v>
      </c>
      <c r="AA208" s="97">
        <v>27</v>
      </c>
      <c r="AB208" s="97">
        <v>20</v>
      </c>
      <c r="AC208" s="97">
        <v>31.083333333333332</v>
      </c>
    </row>
    <row r="209" spans="3:29" x14ac:dyDescent="0.25">
      <c r="C209" s="198">
        <v>44093</v>
      </c>
      <c r="D209" s="95" t="s">
        <v>11</v>
      </c>
      <c r="E209" s="97">
        <v>14</v>
      </c>
      <c r="F209" s="97">
        <v>8</v>
      </c>
      <c r="G209" s="97">
        <v>6</v>
      </c>
      <c r="H209" s="97">
        <v>7</v>
      </c>
      <c r="I209" s="97">
        <v>8</v>
      </c>
      <c r="J209" s="97">
        <v>8</v>
      </c>
      <c r="K209" s="97">
        <v>9</v>
      </c>
      <c r="L209" s="97">
        <v>12</v>
      </c>
      <c r="M209" s="97">
        <v>16</v>
      </c>
      <c r="N209" s="97">
        <v>18</v>
      </c>
      <c r="O209" s="97">
        <v>28</v>
      </c>
      <c r="P209" s="97">
        <v>32</v>
      </c>
      <c r="Q209" s="97">
        <v>38</v>
      </c>
      <c r="R209" s="97">
        <v>44</v>
      </c>
      <c r="S209" s="97">
        <v>45</v>
      </c>
      <c r="T209" s="97">
        <v>51</v>
      </c>
      <c r="U209" s="97">
        <v>48</v>
      </c>
      <c r="V209" s="97">
        <v>47</v>
      </c>
      <c r="W209" s="97">
        <v>48</v>
      </c>
      <c r="X209" s="97">
        <v>45</v>
      </c>
      <c r="Y209" s="97">
        <v>41</v>
      </c>
      <c r="Z209" s="97">
        <v>32</v>
      </c>
      <c r="AA209" s="97">
        <v>26</v>
      </c>
      <c r="AB209" s="97">
        <v>20</v>
      </c>
      <c r="AC209" s="97">
        <v>27.125</v>
      </c>
    </row>
    <row r="210" spans="3:29" x14ac:dyDescent="0.25">
      <c r="C210" s="198">
        <v>44094</v>
      </c>
      <c r="D210" s="95" t="s">
        <v>5</v>
      </c>
      <c r="E210" s="97">
        <v>12</v>
      </c>
      <c r="F210" s="97">
        <v>4</v>
      </c>
      <c r="G210" s="97">
        <v>2</v>
      </c>
      <c r="H210" s="97">
        <v>4</v>
      </c>
      <c r="I210" s="97">
        <v>3</v>
      </c>
      <c r="J210" s="97">
        <v>7</v>
      </c>
      <c r="K210" s="97">
        <v>8</v>
      </c>
      <c r="L210" s="97">
        <v>8</v>
      </c>
      <c r="M210" s="97">
        <v>6</v>
      </c>
      <c r="N210" s="97">
        <v>8</v>
      </c>
      <c r="O210" s="97">
        <v>7</v>
      </c>
      <c r="P210" s="97">
        <v>11</v>
      </c>
      <c r="Q210" s="97">
        <v>14</v>
      </c>
      <c r="R210" s="97">
        <v>22</v>
      </c>
      <c r="S210" s="97">
        <v>42</v>
      </c>
      <c r="T210" s="97">
        <v>43</v>
      </c>
      <c r="U210" s="97">
        <v>43</v>
      </c>
      <c r="V210" s="97">
        <v>39</v>
      </c>
      <c r="W210" s="97">
        <v>35</v>
      </c>
      <c r="X210" s="97">
        <v>29</v>
      </c>
      <c r="Y210" s="97">
        <v>31</v>
      </c>
      <c r="Z210" s="97">
        <v>27</v>
      </c>
      <c r="AA210" s="97">
        <v>22</v>
      </c>
      <c r="AB210" s="97">
        <v>11</v>
      </c>
      <c r="AC210" s="97">
        <v>18.25</v>
      </c>
    </row>
    <row r="211" spans="3:29" x14ac:dyDescent="0.25">
      <c r="C211" s="198">
        <v>44095</v>
      </c>
      <c r="D211" s="95" t="s">
        <v>6</v>
      </c>
      <c r="E211" s="97">
        <v>6</v>
      </c>
      <c r="F211" s="97">
        <v>1</v>
      </c>
      <c r="G211" s="97">
        <v>4</v>
      </c>
      <c r="H211" s="97">
        <v>1</v>
      </c>
      <c r="I211" s="97">
        <v>1</v>
      </c>
      <c r="J211" s="97">
        <v>2</v>
      </c>
      <c r="K211" s="97">
        <v>16</v>
      </c>
      <c r="L211" s="97">
        <v>35</v>
      </c>
      <c r="M211" s="97">
        <v>44</v>
      </c>
      <c r="N211" s="97">
        <v>41</v>
      </c>
      <c r="O211" s="97">
        <v>35</v>
      </c>
      <c r="P211" s="97">
        <v>34</v>
      </c>
      <c r="Q211" s="97">
        <v>32</v>
      </c>
      <c r="R211" s="97">
        <v>32</v>
      </c>
      <c r="S211" s="97">
        <v>34</v>
      </c>
      <c r="T211" s="97">
        <v>38</v>
      </c>
      <c r="U211" s="97">
        <v>42</v>
      </c>
      <c r="V211" s="97">
        <v>50</v>
      </c>
      <c r="W211" s="97">
        <v>61</v>
      </c>
      <c r="X211" s="97">
        <v>53</v>
      </c>
      <c r="Y211" s="97">
        <v>34</v>
      </c>
      <c r="Z211" s="97">
        <v>18</v>
      </c>
      <c r="AA211" s="97">
        <v>13</v>
      </c>
      <c r="AB211" s="97">
        <v>9</v>
      </c>
      <c r="AC211" s="97">
        <v>26.5</v>
      </c>
    </row>
    <row r="212" spans="3:29" x14ac:dyDescent="0.25">
      <c r="C212" s="198">
        <v>44096</v>
      </c>
      <c r="D212" s="95" t="s">
        <v>7</v>
      </c>
      <c r="E212" s="97">
        <v>8</v>
      </c>
      <c r="F212" s="97">
        <v>7</v>
      </c>
      <c r="G212" s="97">
        <v>5</v>
      </c>
      <c r="H212" s="97">
        <v>7</v>
      </c>
      <c r="I212" s="97">
        <v>6</v>
      </c>
      <c r="J212" s="97">
        <v>8</v>
      </c>
      <c r="K212" s="97">
        <v>11</v>
      </c>
      <c r="L212" s="97">
        <v>32</v>
      </c>
      <c r="M212" s="97">
        <v>44</v>
      </c>
      <c r="N212" s="97">
        <v>43</v>
      </c>
      <c r="O212" s="97">
        <v>41</v>
      </c>
      <c r="P212" s="97">
        <v>42</v>
      </c>
      <c r="Q212" s="97">
        <v>38</v>
      </c>
      <c r="R212" s="97">
        <v>38</v>
      </c>
      <c r="S212" s="97">
        <v>41</v>
      </c>
      <c r="T212" s="97">
        <v>44</v>
      </c>
      <c r="U212" s="97">
        <v>47</v>
      </c>
      <c r="V212" s="97">
        <v>52</v>
      </c>
      <c r="W212" s="97">
        <v>60</v>
      </c>
      <c r="X212" s="97">
        <v>54</v>
      </c>
      <c r="Y212" s="97">
        <v>35</v>
      </c>
      <c r="Z212" s="97">
        <v>20</v>
      </c>
      <c r="AA212" s="97">
        <v>16</v>
      </c>
      <c r="AB212" s="97">
        <v>10</v>
      </c>
      <c r="AC212" s="97">
        <v>29.541666666666668</v>
      </c>
    </row>
    <row r="213" spans="3:29" x14ac:dyDescent="0.25">
      <c r="C213" s="198">
        <v>44097</v>
      </c>
      <c r="D213" s="95" t="s">
        <v>8</v>
      </c>
      <c r="E213" s="97">
        <v>7</v>
      </c>
      <c r="F213" s="97">
        <v>4</v>
      </c>
      <c r="G213" s="97">
        <v>5</v>
      </c>
      <c r="H213" s="97">
        <v>5</v>
      </c>
      <c r="I213" s="97">
        <v>6</v>
      </c>
      <c r="J213" s="97">
        <v>6</v>
      </c>
      <c r="K213" s="97">
        <v>11</v>
      </c>
      <c r="L213" s="97">
        <v>31</v>
      </c>
      <c r="M213" s="97">
        <v>41</v>
      </c>
      <c r="N213" s="97">
        <v>39</v>
      </c>
      <c r="O213" s="97">
        <v>36</v>
      </c>
      <c r="P213" s="97">
        <v>37</v>
      </c>
      <c r="Q213" s="97">
        <v>38</v>
      </c>
      <c r="R213" s="97">
        <v>40</v>
      </c>
      <c r="S213" s="97">
        <v>43</v>
      </c>
      <c r="T213" s="97">
        <v>45</v>
      </c>
      <c r="U213" s="97">
        <v>46</v>
      </c>
      <c r="V213" s="97">
        <v>53</v>
      </c>
      <c r="W213" s="97">
        <v>61</v>
      </c>
      <c r="X213" s="97">
        <v>57</v>
      </c>
      <c r="Y213" s="97">
        <v>39</v>
      </c>
      <c r="Z213" s="97">
        <v>21</v>
      </c>
      <c r="AA213" s="97">
        <v>14</v>
      </c>
      <c r="AB213" s="97">
        <v>10</v>
      </c>
      <c r="AC213" s="97">
        <v>28.958333333333332</v>
      </c>
    </row>
    <row r="214" spans="3:29" x14ac:dyDescent="0.25">
      <c r="C214" s="198">
        <v>44098</v>
      </c>
      <c r="D214" s="95" t="s">
        <v>9</v>
      </c>
      <c r="E214" s="97">
        <v>7</v>
      </c>
      <c r="F214" s="97">
        <v>5</v>
      </c>
      <c r="G214" s="97">
        <v>4</v>
      </c>
      <c r="H214" s="97">
        <v>5</v>
      </c>
      <c r="I214" s="97">
        <v>7</v>
      </c>
      <c r="J214" s="97">
        <v>10</v>
      </c>
      <c r="K214" s="97">
        <v>13</v>
      </c>
      <c r="L214" s="97">
        <v>33</v>
      </c>
      <c r="M214" s="97">
        <v>47</v>
      </c>
      <c r="N214" s="97">
        <v>43</v>
      </c>
      <c r="O214" s="97">
        <v>39</v>
      </c>
      <c r="P214" s="97">
        <v>38</v>
      </c>
      <c r="Q214" s="97">
        <v>37</v>
      </c>
      <c r="R214" s="97">
        <v>39</v>
      </c>
      <c r="S214" s="97">
        <v>41</v>
      </c>
      <c r="T214" s="97">
        <v>44</v>
      </c>
      <c r="U214" s="97">
        <v>48</v>
      </c>
      <c r="V214" s="97">
        <v>56</v>
      </c>
      <c r="W214" s="97">
        <v>63</v>
      </c>
      <c r="X214" s="97">
        <v>60</v>
      </c>
      <c r="Y214" s="97">
        <v>39</v>
      </c>
      <c r="Z214" s="97">
        <v>20</v>
      </c>
      <c r="AA214" s="97">
        <v>15</v>
      </c>
      <c r="AB214" s="97">
        <v>12</v>
      </c>
      <c r="AC214" s="97">
        <v>30.208333333333332</v>
      </c>
    </row>
    <row r="215" spans="3:29" x14ac:dyDescent="0.25">
      <c r="C215" s="198">
        <v>44099</v>
      </c>
      <c r="D215" s="95" t="s">
        <v>10</v>
      </c>
      <c r="E215" s="97">
        <v>8</v>
      </c>
      <c r="F215" s="97">
        <v>5</v>
      </c>
      <c r="G215" s="97">
        <v>5</v>
      </c>
      <c r="H215" s="97">
        <v>3</v>
      </c>
      <c r="I215" s="97">
        <v>6</v>
      </c>
      <c r="J215" s="97">
        <v>12</v>
      </c>
      <c r="K215" s="97">
        <v>17</v>
      </c>
      <c r="L215" s="97">
        <v>29</v>
      </c>
      <c r="M215" s="97">
        <v>40</v>
      </c>
      <c r="N215" s="97">
        <v>36</v>
      </c>
      <c r="O215" s="97">
        <v>35</v>
      </c>
      <c r="P215" s="97">
        <v>36</v>
      </c>
      <c r="Q215" s="97">
        <v>38</v>
      </c>
      <c r="R215" s="97">
        <v>33</v>
      </c>
      <c r="S215" s="97">
        <v>39</v>
      </c>
      <c r="T215" s="97">
        <v>47</v>
      </c>
      <c r="U215" s="97">
        <v>51</v>
      </c>
      <c r="V215" s="97">
        <v>55</v>
      </c>
      <c r="W215" s="97">
        <v>64</v>
      </c>
      <c r="X215" s="97">
        <v>61</v>
      </c>
      <c r="Y215" s="97">
        <v>46</v>
      </c>
      <c r="Z215" s="97">
        <v>30</v>
      </c>
      <c r="AA215" s="97">
        <v>21</v>
      </c>
      <c r="AB215" s="97">
        <v>15</v>
      </c>
      <c r="AC215" s="97">
        <v>30.5</v>
      </c>
    </row>
    <row r="216" spans="3:29" x14ac:dyDescent="0.25">
      <c r="C216" s="198">
        <v>44100</v>
      </c>
      <c r="D216" s="95" t="s">
        <v>11</v>
      </c>
      <c r="E216" s="97">
        <v>11</v>
      </c>
      <c r="F216" s="97">
        <v>5</v>
      </c>
      <c r="G216" s="97">
        <v>4</v>
      </c>
      <c r="H216" s="97">
        <v>4</v>
      </c>
      <c r="I216" s="97">
        <v>4</v>
      </c>
      <c r="J216" s="97">
        <v>5</v>
      </c>
      <c r="K216" s="97">
        <v>7</v>
      </c>
      <c r="L216" s="97">
        <v>9</v>
      </c>
      <c r="M216" s="97">
        <v>15</v>
      </c>
      <c r="N216" s="97">
        <v>22</v>
      </c>
      <c r="O216" s="97">
        <v>30</v>
      </c>
      <c r="P216" s="97">
        <v>35</v>
      </c>
      <c r="Q216" s="97">
        <v>40</v>
      </c>
      <c r="R216" s="97">
        <v>49</v>
      </c>
      <c r="S216" s="97">
        <v>52</v>
      </c>
      <c r="T216" s="97">
        <v>51</v>
      </c>
      <c r="U216" s="97">
        <v>49</v>
      </c>
      <c r="V216" s="97">
        <v>45</v>
      </c>
      <c r="W216" s="97">
        <v>47</v>
      </c>
      <c r="X216" s="97">
        <v>48</v>
      </c>
      <c r="Y216" s="97">
        <v>41</v>
      </c>
      <c r="Z216" s="97">
        <v>31</v>
      </c>
      <c r="AA216" s="97">
        <v>25</v>
      </c>
      <c r="AB216" s="97">
        <v>22</v>
      </c>
      <c r="AC216" s="97">
        <v>27.125</v>
      </c>
    </row>
    <row r="217" spans="3:29" x14ac:dyDescent="0.25">
      <c r="C217" s="198">
        <v>44101</v>
      </c>
      <c r="D217" s="95" t="s">
        <v>5</v>
      </c>
      <c r="E217" s="97">
        <v>18</v>
      </c>
      <c r="F217" s="97">
        <v>9</v>
      </c>
      <c r="G217" s="97">
        <v>9</v>
      </c>
      <c r="H217" s="97">
        <v>13</v>
      </c>
      <c r="I217" s="97">
        <v>14</v>
      </c>
      <c r="J217" s="97">
        <v>11</v>
      </c>
      <c r="K217" s="97">
        <v>10</v>
      </c>
      <c r="L217" s="97">
        <v>5</v>
      </c>
      <c r="M217" s="97">
        <v>3</v>
      </c>
      <c r="N217" s="97">
        <v>4</v>
      </c>
      <c r="O217" s="97">
        <v>8</v>
      </c>
      <c r="P217" s="97">
        <v>11</v>
      </c>
      <c r="Q217" s="97">
        <v>18</v>
      </c>
      <c r="R217" s="97">
        <v>28</v>
      </c>
      <c r="S217" s="97">
        <v>38</v>
      </c>
      <c r="T217" s="97">
        <v>41</v>
      </c>
      <c r="U217" s="97">
        <v>38</v>
      </c>
      <c r="V217" s="97">
        <v>40</v>
      </c>
      <c r="W217" s="97">
        <v>40</v>
      </c>
      <c r="X217" s="97">
        <v>37</v>
      </c>
      <c r="Y217" s="97">
        <v>28</v>
      </c>
      <c r="Z217" s="97">
        <v>30</v>
      </c>
      <c r="AA217" s="97">
        <v>31</v>
      </c>
      <c r="AB217" s="97">
        <v>23</v>
      </c>
      <c r="AC217" s="97">
        <v>21.125</v>
      </c>
    </row>
    <row r="218" spans="3:29" x14ac:dyDescent="0.25">
      <c r="C218" s="198">
        <v>44102</v>
      </c>
      <c r="D218" s="95" t="s">
        <v>6</v>
      </c>
      <c r="E218" s="97">
        <v>10</v>
      </c>
      <c r="F218" s="97">
        <v>2</v>
      </c>
      <c r="G218" s="97">
        <v>2</v>
      </c>
      <c r="H218" s="97">
        <v>3</v>
      </c>
      <c r="I218" s="97">
        <v>3</v>
      </c>
      <c r="J218" s="97">
        <v>3</v>
      </c>
      <c r="K218" s="97">
        <v>11</v>
      </c>
      <c r="L218" s="97">
        <v>35</v>
      </c>
      <c r="M218" s="97">
        <v>49</v>
      </c>
      <c r="N218" s="97">
        <v>42</v>
      </c>
      <c r="O218" s="97">
        <v>36</v>
      </c>
      <c r="P218" s="97">
        <v>36</v>
      </c>
      <c r="Q218" s="97">
        <v>36</v>
      </c>
      <c r="R218" s="97">
        <v>36</v>
      </c>
      <c r="S218" s="97">
        <v>39</v>
      </c>
      <c r="T218" s="97">
        <v>42</v>
      </c>
      <c r="U218" s="97">
        <v>45</v>
      </c>
      <c r="V218" s="97">
        <v>53</v>
      </c>
      <c r="W218" s="97">
        <v>60</v>
      </c>
      <c r="X218" s="97">
        <v>55</v>
      </c>
      <c r="Y218" s="97">
        <v>37</v>
      </c>
      <c r="Z218" s="97">
        <v>21</v>
      </c>
      <c r="AA218" s="97">
        <v>14</v>
      </c>
      <c r="AB218" s="97">
        <v>12</v>
      </c>
      <c r="AC218" s="97">
        <v>28.416666666666668</v>
      </c>
    </row>
    <row r="219" spans="3:29" x14ac:dyDescent="0.25">
      <c r="C219" s="198">
        <v>44103</v>
      </c>
      <c r="D219" s="95" t="s">
        <v>7</v>
      </c>
      <c r="E219" s="97">
        <v>7</v>
      </c>
      <c r="F219" s="97">
        <v>5</v>
      </c>
      <c r="G219" s="97">
        <v>4</v>
      </c>
      <c r="H219" s="97">
        <v>4</v>
      </c>
      <c r="I219" s="97">
        <v>6</v>
      </c>
      <c r="J219" s="97">
        <v>7</v>
      </c>
      <c r="K219" s="97">
        <v>12</v>
      </c>
      <c r="L219" s="97">
        <v>33</v>
      </c>
      <c r="M219" s="97">
        <v>47</v>
      </c>
      <c r="N219" s="97">
        <v>45</v>
      </c>
      <c r="O219" s="97">
        <v>41</v>
      </c>
      <c r="P219" s="97">
        <v>45</v>
      </c>
      <c r="Q219" s="97">
        <v>55</v>
      </c>
      <c r="R219" s="97">
        <v>63</v>
      </c>
      <c r="S219" s="97">
        <v>58</v>
      </c>
      <c r="T219" s="97">
        <v>51</v>
      </c>
      <c r="U219" s="97">
        <v>48</v>
      </c>
      <c r="V219" s="97">
        <v>51</v>
      </c>
      <c r="W219" s="97">
        <v>56</v>
      </c>
      <c r="X219" s="97">
        <v>49</v>
      </c>
      <c r="Y219" s="97">
        <v>32</v>
      </c>
      <c r="Z219" s="97">
        <v>19</v>
      </c>
      <c r="AA219" s="97">
        <v>11</v>
      </c>
      <c r="AB219" s="97">
        <v>7</v>
      </c>
      <c r="AC219" s="97">
        <v>31.5</v>
      </c>
    </row>
    <row r="220" spans="3:29" x14ac:dyDescent="0.25">
      <c r="C220" s="198">
        <v>44104</v>
      </c>
      <c r="D220" s="95" t="s">
        <v>8</v>
      </c>
      <c r="E220" s="97">
        <v>5</v>
      </c>
      <c r="F220" s="97">
        <v>2</v>
      </c>
      <c r="G220" s="97">
        <v>3</v>
      </c>
      <c r="H220" s="97">
        <v>4</v>
      </c>
      <c r="I220" s="97">
        <v>6</v>
      </c>
      <c r="J220" s="97">
        <v>6</v>
      </c>
      <c r="K220" s="97">
        <v>12</v>
      </c>
      <c r="L220" s="97">
        <v>31</v>
      </c>
      <c r="M220" s="97">
        <v>43</v>
      </c>
      <c r="N220" s="97">
        <v>42</v>
      </c>
      <c r="O220" s="97">
        <v>38</v>
      </c>
      <c r="P220" s="97">
        <v>37</v>
      </c>
      <c r="Q220" s="97">
        <v>38</v>
      </c>
      <c r="R220" s="97">
        <v>38</v>
      </c>
      <c r="S220" s="97">
        <v>43</v>
      </c>
      <c r="T220" s="97">
        <v>47</v>
      </c>
      <c r="U220" s="97">
        <v>49</v>
      </c>
      <c r="V220" s="97">
        <v>56</v>
      </c>
      <c r="W220" s="97">
        <v>63</v>
      </c>
      <c r="X220" s="97">
        <v>61</v>
      </c>
      <c r="Y220" s="97">
        <v>46</v>
      </c>
      <c r="Z220" s="97">
        <v>26</v>
      </c>
      <c r="AA220" s="97">
        <v>18</v>
      </c>
      <c r="AB220" s="97">
        <v>13</v>
      </c>
      <c r="AC220" s="97">
        <v>30.291666666666668</v>
      </c>
    </row>
    <row r="221" spans="3:29" x14ac:dyDescent="0.25">
      <c r="C221" s="198"/>
      <c r="D221" s="95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</row>
    <row r="222" spans="3:29" x14ac:dyDescent="0.25">
      <c r="C222" s="198"/>
      <c r="D222" s="95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</row>
    <row r="223" spans="3:29" x14ac:dyDescent="0.25">
      <c r="C223" s="96"/>
      <c r="D223" s="95"/>
    </row>
    <row r="224" spans="3:29" x14ac:dyDescent="0.25">
      <c r="C224" s="96"/>
      <c r="D224" s="95"/>
    </row>
    <row r="225" spans="3:4" x14ac:dyDescent="0.25">
      <c r="C225" s="96"/>
      <c r="D225" s="95"/>
    </row>
    <row r="226" spans="3:4" x14ac:dyDescent="0.25">
      <c r="C226" s="96"/>
      <c r="D226" s="95"/>
    </row>
    <row r="227" spans="3:4" x14ac:dyDescent="0.25">
      <c r="C227" s="96"/>
      <c r="D227" s="95"/>
    </row>
    <row r="228" spans="3:4" x14ac:dyDescent="0.25">
      <c r="C228" s="96"/>
      <c r="D228" s="95"/>
    </row>
    <row r="229" spans="3:4" x14ac:dyDescent="0.25">
      <c r="C229" s="96"/>
      <c r="D229" s="95"/>
    </row>
    <row r="230" spans="3:4" x14ac:dyDescent="0.25">
      <c r="C230" s="96"/>
      <c r="D230" s="95"/>
    </row>
    <row r="231" spans="3:4" x14ac:dyDescent="0.25">
      <c r="C231" s="96"/>
      <c r="D231" s="95"/>
    </row>
    <row r="232" spans="3:4" x14ac:dyDescent="0.25">
      <c r="C232" s="96"/>
      <c r="D232" s="95"/>
    </row>
    <row r="233" spans="3:4" x14ac:dyDescent="0.25">
      <c r="C233" s="96"/>
      <c r="D233" s="95"/>
    </row>
    <row r="234" spans="3:4" x14ac:dyDescent="0.25">
      <c r="C234" s="96"/>
      <c r="D234" s="95"/>
    </row>
    <row r="235" spans="3:4" x14ac:dyDescent="0.25">
      <c r="C235" s="96"/>
      <c r="D235" s="95"/>
    </row>
    <row r="236" spans="3:4" x14ac:dyDescent="0.25">
      <c r="C236" s="96"/>
      <c r="D236" s="95"/>
    </row>
    <row r="237" spans="3:4" x14ac:dyDescent="0.25">
      <c r="C237" s="96"/>
      <c r="D237" s="95"/>
    </row>
    <row r="238" spans="3:4" x14ac:dyDescent="0.25">
      <c r="C238" s="96"/>
      <c r="D238" s="95"/>
    </row>
    <row r="239" spans="3:4" x14ac:dyDescent="0.25">
      <c r="C239" s="96"/>
      <c r="D239" s="95"/>
    </row>
    <row r="240" spans="3:4" x14ac:dyDescent="0.25">
      <c r="C240" s="96"/>
      <c r="D240" s="95"/>
    </row>
    <row r="241" spans="3:4" x14ac:dyDescent="0.25">
      <c r="C241" s="96"/>
      <c r="D241" s="95"/>
    </row>
    <row r="242" spans="3:4" x14ac:dyDescent="0.25">
      <c r="C242" s="96"/>
      <c r="D242" s="95"/>
    </row>
    <row r="243" spans="3:4" x14ac:dyDescent="0.25">
      <c r="C243" s="96"/>
      <c r="D243" s="95"/>
    </row>
    <row r="244" spans="3:4" x14ac:dyDescent="0.25">
      <c r="C244" s="96"/>
      <c r="D244" s="95"/>
    </row>
    <row r="245" spans="3:4" x14ac:dyDescent="0.25">
      <c r="C245" s="96"/>
      <c r="D245" s="95"/>
    </row>
    <row r="246" spans="3:4" x14ac:dyDescent="0.25">
      <c r="C246" s="96"/>
      <c r="D246" s="95"/>
    </row>
    <row r="247" spans="3:4" x14ac:dyDescent="0.25">
      <c r="C247" s="96"/>
      <c r="D247" s="95"/>
    </row>
    <row r="248" spans="3:4" x14ac:dyDescent="0.25">
      <c r="C248" s="96"/>
      <c r="D248" s="95"/>
    </row>
    <row r="249" spans="3:4" x14ac:dyDescent="0.25">
      <c r="C249" s="96"/>
      <c r="D249" s="95"/>
    </row>
    <row r="250" spans="3:4" x14ac:dyDescent="0.25">
      <c r="C250" s="96"/>
      <c r="D250" s="95"/>
    </row>
    <row r="251" spans="3:4" x14ac:dyDescent="0.25">
      <c r="C251" s="96"/>
      <c r="D251" s="95"/>
    </row>
    <row r="252" spans="3:4" x14ac:dyDescent="0.25">
      <c r="C252" s="96"/>
      <c r="D252" s="95"/>
    </row>
    <row r="253" spans="3:4" x14ac:dyDescent="0.25">
      <c r="C253" s="96"/>
      <c r="D253" s="95"/>
    </row>
    <row r="254" spans="3:4" x14ac:dyDescent="0.25">
      <c r="C254" s="96"/>
      <c r="D254" s="95"/>
    </row>
    <row r="255" spans="3:4" x14ac:dyDescent="0.25">
      <c r="C255" s="96"/>
      <c r="D255" s="95"/>
    </row>
    <row r="256" spans="3:4" x14ac:dyDescent="0.25">
      <c r="C256" s="96"/>
      <c r="D256" s="95"/>
    </row>
    <row r="257" spans="3:4" x14ac:dyDescent="0.25">
      <c r="C257" s="96"/>
      <c r="D257" s="95"/>
    </row>
    <row r="258" spans="3:4" x14ac:dyDescent="0.25">
      <c r="C258" s="96"/>
      <c r="D258" s="95"/>
    </row>
    <row r="259" spans="3:4" x14ac:dyDescent="0.25">
      <c r="C259" s="96"/>
      <c r="D259" s="95"/>
    </row>
    <row r="260" spans="3:4" x14ac:dyDescent="0.25">
      <c r="C260" s="96"/>
      <c r="D260" s="95"/>
    </row>
    <row r="261" spans="3:4" x14ac:dyDescent="0.25">
      <c r="C261" s="96"/>
      <c r="D261" s="95"/>
    </row>
    <row r="262" spans="3:4" x14ac:dyDescent="0.25">
      <c r="C262" s="96"/>
      <c r="D262" s="95"/>
    </row>
    <row r="263" spans="3:4" x14ac:dyDescent="0.25">
      <c r="C263" s="96"/>
      <c r="D263" s="95"/>
    </row>
    <row r="264" spans="3:4" x14ac:dyDescent="0.25">
      <c r="C264" s="96"/>
      <c r="D264" s="95"/>
    </row>
    <row r="265" spans="3:4" x14ac:dyDescent="0.25">
      <c r="C265" s="96"/>
      <c r="D265" s="95"/>
    </row>
    <row r="266" spans="3:4" x14ac:dyDescent="0.25">
      <c r="C266" s="96"/>
      <c r="D266" s="95"/>
    </row>
    <row r="267" spans="3:4" x14ac:dyDescent="0.25">
      <c r="C267" s="96"/>
      <c r="D267" s="95"/>
    </row>
    <row r="268" spans="3:4" x14ac:dyDescent="0.25">
      <c r="C268" s="96"/>
      <c r="D268" s="95"/>
    </row>
    <row r="269" spans="3:4" x14ac:dyDescent="0.25">
      <c r="C269" s="96"/>
      <c r="D269" s="95"/>
    </row>
    <row r="270" spans="3:4" x14ac:dyDescent="0.25">
      <c r="C270" s="96"/>
      <c r="D270" s="95"/>
    </row>
    <row r="271" spans="3:4" x14ac:dyDescent="0.25">
      <c r="C271" s="96"/>
      <c r="D271" s="95"/>
    </row>
  </sheetData>
  <mergeCells count="2">
    <mergeCell ref="B7:B17"/>
    <mergeCell ref="B18:B9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4" width="18.140625" customWidth="1"/>
    <col min="5" max="5" width="16.42578125" customWidth="1"/>
    <col min="6" max="6" width="22.28515625" customWidth="1"/>
    <col min="7" max="7" width="9.7109375" customWidth="1"/>
    <col min="8" max="8" width="22.28515625" customWidth="1"/>
    <col min="9" max="9" width="10.85546875" bestFit="1" customWidth="1"/>
    <col min="10" max="10" width="21.5703125" bestFit="1" customWidth="1"/>
    <col min="13" max="13" width="20" customWidth="1"/>
  </cols>
  <sheetData>
    <row r="1" spans="1:7" s="132" customFormat="1" x14ac:dyDescent="0.25">
      <c r="A1" s="134" t="s">
        <v>205</v>
      </c>
    </row>
    <row r="2" spans="1:7" s="132" customFormat="1" ht="14.25" x14ac:dyDescent="0.2">
      <c r="A2" s="141"/>
    </row>
    <row r="3" spans="1:7" s="132" customFormat="1" ht="14.25" x14ac:dyDescent="0.2"/>
    <row r="4" spans="1:7" s="132" customFormat="1" ht="14.25" x14ac:dyDescent="0.2"/>
    <row r="6" spans="1:7" ht="27" customHeight="1" x14ac:dyDescent="0.25">
      <c r="B6" s="208" t="s">
        <v>3</v>
      </c>
      <c r="C6" s="208" t="s">
        <v>4</v>
      </c>
      <c r="D6" s="208" t="s">
        <v>204</v>
      </c>
      <c r="F6" s="208" t="s">
        <v>203</v>
      </c>
    </row>
    <row r="7" spans="1:7" x14ac:dyDescent="0.25">
      <c r="B7" s="138">
        <v>44075</v>
      </c>
      <c r="C7" s="137" t="s">
        <v>7</v>
      </c>
      <c r="D7" s="136">
        <v>4153592</v>
      </c>
      <c r="F7" s="131">
        <f>D37/31</f>
        <v>3768543.5806451612</v>
      </c>
    </row>
    <row r="8" spans="1:7" x14ac:dyDescent="0.25">
      <c r="B8" s="138">
        <v>44076</v>
      </c>
      <c r="C8" s="137" t="s">
        <v>8</v>
      </c>
      <c r="D8" s="136">
        <v>4139416</v>
      </c>
    </row>
    <row r="9" spans="1:7" x14ac:dyDescent="0.25">
      <c r="B9" s="138">
        <v>44077</v>
      </c>
      <c r="C9" s="137" t="s">
        <v>9</v>
      </c>
      <c r="D9" s="136">
        <v>4092845</v>
      </c>
    </row>
    <row r="10" spans="1:7" x14ac:dyDescent="0.25">
      <c r="B10" s="138">
        <v>44078</v>
      </c>
      <c r="C10" s="137" t="s">
        <v>10</v>
      </c>
      <c r="D10" s="136">
        <v>4078901</v>
      </c>
    </row>
    <row r="11" spans="1:7" x14ac:dyDescent="0.25">
      <c r="B11" s="138">
        <v>44079</v>
      </c>
      <c r="C11" s="137" t="s">
        <v>11</v>
      </c>
      <c r="D11" s="136">
        <v>3603600</v>
      </c>
    </row>
    <row r="12" spans="1:7" x14ac:dyDescent="0.25">
      <c r="B12" s="138">
        <v>44080</v>
      </c>
      <c r="C12" s="137" t="s">
        <v>5</v>
      </c>
      <c r="D12" s="136">
        <v>2824365</v>
      </c>
    </row>
    <row r="13" spans="1:7" x14ac:dyDescent="0.25">
      <c r="B13" s="138">
        <v>44081</v>
      </c>
      <c r="C13" s="137" t="s">
        <v>6</v>
      </c>
      <c r="D13" s="136">
        <v>4216204</v>
      </c>
    </row>
    <row r="14" spans="1:7" x14ac:dyDescent="0.25">
      <c r="B14" s="138">
        <v>44082</v>
      </c>
      <c r="C14" s="137" t="s">
        <v>7</v>
      </c>
      <c r="D14" s="136">
        <v>4146845</v>
      </c>
    </row>
    <row r="15" spans="1:7" x14ac:dyDescent="0.25">
      <c r="B15" s="138">
        <v>44083</v>
      </c>
      <c r="C15" s="137" t="s">
        <v>8</v>
      </c>
      <c r="D15" s="136">
        <v>4126409</v>
      </c>
    </row>
    <row r="16" spans="1:7" x14ac:dyDescent="0.25">
      <c r="B16" s="138">
        <v>44084</v>
      </c>
      <c r="C16" s="137" t="s">
        <v>9</v>
      </c>
      <c r="D16" s="136">
        <v>4123104</v>
      </c>
      <c r="G16" s="140"/>
    </row>
    <row r="17" spans="2:8" x14ac:dyDescent="0.25">
      <c r="B17" s="138">
        <v>44085</v>
      </c>
      <c r="C17" s="137" t="s">
        <v>10</v>
      </c>
      <c r="D17" s="136">
        <v>4128120</v>
      </c>
      <c r="G17" s="140"/>
    </row>
    <row r="18" spans="2:8" x14ac:dyDescent="0.25">
      <c r="B18" s="138">
        <v>44086</v>
      </c>
      <c r="C18" s="137" t="s">
        <v>11</v>
      </c>
      <c r="D18" s="136">
        <v>3590174</v>
      </c>
    </row>
    <row r="19" spans="2:8" x14ac:dyDescent="0.25">
      <c r="B19" s="138">
        <v>44087</v>
      </c>
      <c r="C19" s="137" t="s">
        <v>5</v>
      </c>
      <c r="D19" s="136">
        <v>2660052</v>
      </c>
    </row>
    <row r="20" spans="2:8" x14ac:dyDescent="0.25">
      <c r="B20" s="138">
        <v>44088</v>
      </c>
      <c r="C20" s="137" t="s">
        <v>6</v>
      </c>
      <c r="D20" s="136">
        <v>4183981</v>
      </c>
    </row>
    <row r="21" spans="2:8" x14ac:dyDescent="0.25">
      <c r="B21" s="138">
        <v>44089</v>
      </c>
      <c r="C21" s="137" t="s">
        <v>7</v>
      </c>
      <c r="D21" s="136">
        <v>4178738</v>
      </c>
    </row>
    <row r="22" spans="2:8" x14ac:dyDescent="0.25">
      <c r="B22" s="138">
        <v>44090</v>
      </c>
      <c r="C22" s="137" t="s">
        <v>8</v>
      </c>
      <c r="D22" s="136">
        <v>4155649</v>
      </c>
      <c r="H22" s="139"/>
    </row>
    <row r="23" spans="2:8" x14ac:dyDescent="0.25">
      <c r="B23" s="138">
        <v>44091</v>
      </c>
      <c r="C23" s="137" t="s">
        <v>9</v>
      </c>
      <c r="D23" s="136">
        <v>4136380</v>
      </c>
      <c r="H23" s="139"/>
    </row>
    <row r="24" spans="2:8" x14ac:dyDescent="0.25">
      <c r="B24" s="138">
        <v>44092</v>
      </c>
      <c r="C24" s="137" t="s">
        <v>10</v>
      </c>
      <c r="D24" s="136">
        <v>4201885</v>
      </c>
      <c r="H24" s="139"/>
    </row>
    <row r="25" spans="2:8" x14ac:dyDescent="0.25">
      <c r="B25" s="138">
        <v>44093</v>
      </c>
      <c r="C25" s="137" t="s">
        <v>11</v>
      </c>
      <c r="D25" s="136">
        <v>3648101</v>
      </c>
    </row>
    <row r="26" spans="2:8" x14ac:dyDescent="0.25">
      <c r="B26" s="138">
        <v>44094</v>
      </c>
      <c r="C26" s="137" t="s">
        <v>5</v>
      </c>
      <c r="D26" s="136">
        <v>2651143</v>
      </c>
    </row>
    <row r="27" spans="2:8" x14ac:dyDescent="0.25">
      <c r="B27" s="138">
        <v>44095</v>
      </c>
      <c r="C27" s="137" t="s">
        <v>6</v>
      </c>
      <c r="D27" s="136">
        <v>4207724</v>
      </c>
    </row>
    <row r="28" spans="2:8" x14ac:dyDescent="0.25">
      <c r="B28" s="138">
        <v>44096</v>
      </c>
      <c r="C28" s="137" t="s">
        <v>7</v>
      </c>
      <c r="D28" s="136">
        <v>4201737</v>
      </c>
    </row>
    <row r="29" spans="2:8" x14ac:dyDescent="0.25">
      <c r="B29" s="138">
        <v>44097</v>
      </c>
      <c r="C29" s="137" t="s">
        <v>8</v>
      </c>
      <c r="D29" s="136">
        <v>4179932</v>
      </c>
    </row>
    <row r="30" spans="2:8" x14ac:dyDescent="0.25">
      <c r="B30" s="138">
        <v>44098</v>
      </c>
      <c r="C30" s="137" t="s">
        <v>9</v>
      </c>
      <c r="D30" s="136">
        <v>4182833</v>
      </c>
    </row>
    <row r="31" spans="2:8" x14ac:dyDescent="0.25">
      <c r="B31" s="138">
        <v>44099</v>
      </c>
      <c r="C31" s="137" t="s">
        <v>10</v>
      </c>
      <c r="D31" s="136">
        <v>4235515</v>
      </c>
    </row>
    <row r="32" spans="2:8" x14ac:dyDescent="0.25">
      <c r="B32" s="138">
        <v>44100</v>
      </c>
      <c r="C32" s="137" t="s">
        <v>11</v>
      </c>
      <c r="D32" s="136">
        <v>3755469</v>
      </c>
    </row>
    <row r="33" spans="2:4" x14ac:dyDescent="0.25">
      <c r="B33" s="138">
        <v>44101</v>
      </c>
      <c r="C33" s="137" t="s">
        <v>5</v>
      </c>
      <c r="D33" s="136">
        <v>2860867</v>
      </c>
    </row>
    <row r="34" spans="2:4" x14ac:dyDescent="0.25">
      <c r="B34" s="138">
        <v>44102</v>
      </c>
      <c r="C34" s="137" t="s">
        <v>6</v>
      </c>
      <c r="D34" s="136">
        <v>3868534</v>
      </c>
    </row>
    <row r="35" spans="2:4" x14ac:dyDescent="0.25">
      <c r="B35" s="138">
        <v>44103</v>
      </c>
      <c r="C35" s="137" t="s">
        <v>7</v>
      </c>
      <c r="D35" s="136">
        <v>3957695</v>
      </c>
    </row>
    <row r="36" spans="2:4" x14ac:dyDescent="0.25">
      <c r="B36" s="138">
        <v>44104</v>
      </c>
      <c r="C36" s="137" t="s">
        <v>8</v>
      </c>
      <c r="D36" s="136">
        <v>4335041</v>
      </c>
    </row>
    <row r="37" spans="2:4" x14ac:dyDescent="0.25">
      <c r="B37" s="249" t="s">
        <v>12</v>
      </c>
      <c r="C37" s="249"/>
      <c r="D37" s="135">
        <f>SUM(D7:D36)</f>
        <v>116824851</v>
      </c>
    </row>
  </sheetData>
  <mergeCells count="1">
    <mergeCell ref="B37:C3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2" max="6" width="14.85546875" customWidth="1"/>
  </cols>
  <sheetData>
    <row r="1" spans="1:6" s="132" customFormat="1" x14ac:dyDescent="0.25">
      <c r="A1" s="134" t="s">
        <v>206</v>
      </c>
    </row>
    <row r="2" spans="1:6" s="132" customFormat="1" ht="14.25" x14ac:dyDescent="0.2">
      <c r="A2" s="133"/>
    </row>
    <row r="3" spans="1:6" s="132" customFormat="1" ht="14.25" x14ac:dyDescent="0.2"/>
    <row r="4" spans="1:6" s="132" customFormat="1" ht="14.25" x14ac:dyDescent="0.2"/>
    <row r="6" spans="1:6" x14ac:dyDescent="0.25">
      <c r="B6" s="208" t="s">
        <v>4</v>
      </c>
      <c r="C6" s="208" t="s">
        <v>199</v>
      </c>
      <c r="D6" s="208" t="s">
        <v>200</v>
      </c>
      <c r="E6" s="208" t="s">
        <v>201</v>
      </c>
      <c r="F6" s="208" t="s">
        <v>202</v>
      </c>
    </row>
    <row r="7" spans="1:6" x14ac:dyDescent="0.25">
      <c r="B7" s="142">
        <v>44075</v>
      </c>
      <c r="C7" s="136">
        <v>2453634</v>
      </c>
      <c r="D7" s="136">
        <v>1286801</v>
      </c>
      <c r="E7" s="136">
        <v>290122</v>
      </c>
      <c r="F7" s="136">
        <v>123035</v>
      </c>
    </row>
    <row r="8" spans="1:6" x14ac:dyDescent="0.25">
      <c r="B8" s="142">
        <v>44076</v>
      </c>
      <c r="C8" s="136">
        <v>2443456</v>
      </c>
      <c r="D8" s="136">
        <v>1289427</v>
      </c>
      <c r="E8" s="136">
        <v>285399</v>
      </c>
      <c r="F8" s="136">
        <v>121134</v>
      </c>
    </row>
    <row r="9" spans="1:6" x14ac:dyDescent="0.25">
      <c r="B9" s="142">
        <v>44077</v>
      </c>
      <c r="C9" s="136">
        <v>2417970</v>
      </c>
      <c r="D9" s="136">
        <v>1278641</v>
      </c>
      <c r="E9" s="136">
        <v>276614</v>
      </c>
      <c r="F9" s="136">
        <v>119620</v>
      </c>
    </row>
    <row r="10" spans="1:6" x14ac:dyDescent="0.25">
      <c r="B10" s="142">
        <v>44078</v>
      </c>
      <c r="C10" s="136">
        <v>2415530</v>
      </c>
      <c r="D10" s="136">
        <v>1272394</v>
      </c>
      <c r="E10" s="136">
        <v>271579</v>
      </c>
      <c r="F10" s="136">
        <v>119398</v>
      </c>
    </row>
    <row r="11" spans="1:6" x14ac:dyDescent="0.25">
      <c r="B11" s="142">
        <v>44079</v>
      </c>
      <c r="C11" s="136">
        <v>2215037</v>
      </c>
      <c r="D11" s="136">
        <v>1069680</v>
      </c>
      <c r="E11" s="136">
        <v>219297</v>
      </c>
      <c r="F11" s="136">
        <v>99586</v>
      </c>
    </row>
    <row r="12" spans="1:6" x14ac:dyDescent="0.25">
      <c r="B12" s="142">
        <v>44080</v>
      </c>
      <c r="C12" s="136">
        <v>1736146</v>
      </c>
      <c r="D12" s="136">
        <v>864408</v>
      </c>
      <c r="E12" s="136">
        <v>150727</v>
      </c>
      <c r="F12" s="136">
        <v>73084</v>
      </c>
    </row>
    <row r="13" spans="1:6" x14ac:dyDescent="0.25">
      <c r="B13" s="142">
        <v>44081</v>
      </c>
      <c r="C13" s="136">
        <v>2489964</v>
      </c>
      <c r="D13" s="136">
        <v>1299988</v>
      </c>
      <c r="E13" s="136">
        <v>298626</v>
      </c>
      <c r="F13" s="136">
        <v>127626</v>
      </c>
    </row>
    <row r="14" spans="1:6" x14ac:dyDescent="0.25">
      <c r="B14" s="142">
        <v>44082</v>
      </c>
      <c r="C14" s="136">
        <v>2439980</v>
      </c>
      <c r="D14" s="136">
        <v>1299741</v>
      </c>
      <c r="E14" s="136">
        <v>284854</v>
      </c>
      <c r="F14" s="136">
        <v>122270</v>
      </c>
    </row>
    <row r="15" spans="1:6" x14ac:dyDescent="0.25">
      <c r="B15" s="142">
        <v>44083</v>
      </c>
      <c r="C15" s="136">
        <v>2428559</v>
      </c>
      <c r="D15" s="136">
        <v>1295132</v>
      </c>
      <c r="E15" s="136">
        <v>280994</v>
      </c>
      <c r="F15" s="136">
        <v>121724</v>
      </c>
    </row>
    <row r="16" spans="1:6" x14ac:dyDescent="0.25">
      <c r="B16" s="142">
        <v>44084</v>
      </c>
      <c r="C16" s="136">
        <v>2423251</v>
      </c>
      <c r="D16" s="136">
        <v>1302427</v>
      </c>
      <c r="E16" s="136">
        <v>276792</v>
      </c>
      <c r="F16" s="136">
        <v>120634</v>
      </c>
    </row>
    <row r="17" spans="2:6" x14ac:dyDescent="0.25">
      <c r="B17" s="142">
        <v>44085</v>
      </c>
      <c r="C17" s="136">
        <v>2437193</v>
      </c>
      <c r="D17" s="136">
        <v>1296679</v>
      </c>
      <c r="E17" s="136">
        <v>273858</v>
      </c>
      <c r="F17" s="136">
        <v>120390</v>
      </c>
    </row>
    <row r="18" spans="2:6" x14ac:dyDescent="0.25">
      <c r="B18" s="142">
        <v>44086</v>
      </c>
      <c r="C18" s="136">
        <v>2196293</v>
      </c>
      <c r="D18" s="136">
        <v>1081335</v>
      </c>
      <c r="E18" s="136">
        <v>214166</v>
      </c>
      <c r="F18" s="136">
        <v>98380</v>
      </c>
    </row>
    <row r="19" spans="2:6" x14ac:dyDescent="0.25">
      <c r="B19" s="142">
        <v>44087</v>
      </c>
      <c r="C19" s="136">
        <v>1646988</v>
      </c>
      <c r="D19" s="136">
        <v>803952</v>
      </c>
      <c r="E19" s="136">
        <v>140104</v>
      </c>
      <c r="F19" s="136">
        <v>69008</v>
      </c>
    </row>
    <row r="20" spans="2:6" x14ac:dyDescent="0.25">
      <c r="B20" s="142">
        <v>44088</v>
      </c>
      <c r="C20" s="136">
        <v>2476101</v>
      </c>
      <c r="D20" s="136">
        <v>1297748</v>
      </c>
      <c r="E20" s="136">
        <v>285567</v>
      </c>
      <c r="F20" s="136">
        <v>124565</v>
      </c>
    </row>
    <row r="21" spans="2:6" x14ac:dyDescent="0.25">
      <c r="B21" s="142">
        <v>44089</v>
      </c>
      <c r="C21" s="136">
        <v>2463622</v>
      </c>
      <c r="D21" s="136">
        <v>1313834</v>
      </c>
      <c r="E21" s="136">
        <v>279123</v>
      </c>
      <c r="F21" s="136">
        <v>122159</v>
      </c>
    </row>
    <row r="22" spans="2:6" x14ac:dyDescent="0.25">
      <c r="B22" s="142">
        <v>44090</v>
      </c>
      <c r="C22" s="136">
        <v>2441583</v>
      </c>
      <c r="D22" s="136">
        <v>1316398</v>
      </c>
      <c r="E22" s="136">
        <v>275777</v>
      </c>
      <c r="F22" s="136">
        <v>121891</v>
      </c>
    </row>
    <row r="23" spans="2:6" x14ac:dyDescent="0.25">
      <c r="B23" s="142">
        <v>44091</v>
      </c>
      <c r="C23" s="136">
        <v>2428802</v>
      </c>
      <c r="D23" s="136">
        <v>1308276</v>
      </c>
      <c r="E23" s="136">
        <v>277560</v>
      </c>
      <c r="F23" s="136">
        <v>121742</v>
      </c>
    </row>
    <row r="24" spans="2:6" x14ac:dyDescent="0.25">
      <c r="B24" s="142">
        <v>44092</v>
      </c>
      <c r="C24" s="136">
        <v>2469690</v>
      </c>
      <c r="D24" s="136">
        <v>1327383</v>
      </c>
      <c r="E24" s="136">
        <v>281653</v>
      </c>
      <c r="F24" s="136">
        <v>123159</v>
      </c>
    </row>
    <row r="25" spans="2:6" x14ac:dyDescent="0.25">
      <c r="B25" s="142">
        <v>44093</v>
      </c>
      <c r="C25" s="136">
        <v>2223095</v>
      </c>
      <c r="D25" s="136">
        <v>1106983</v>
      </c>
      <c r="E25" s="136">
        <v>218549</v>
      </c>
      <c r="F25" s="136">
        <v>99474</v>
      </c>
    </row>
    <row r="26" spans="2:6" x14ac:dyDescent="0.25">
      <c r="B26" s="142">
        <v>44094</v>
      </c>
      <c r="C26" s="136">
        <v>1616877</v>
      </c>
      <c r="D26" s="136">
        <v>830448</v>
      </c>
      <c r="E26" s="136">
        <v>135536</v>
      </c>
      <c r="F26" s="136">
        <v>68282</v>
      </c>
    </row>
    <row r="27" spans="2:6" x14ac:dyDescent="0.25">
      <c r="B27" s="142">
        <v>44095</v>
      </c>
      <c r="C27" s="136">
        <v>2486504</v>
      </c>
      <c r="D27" s="136">
        <v>1295455</v>
      </c>
      <c r="E27" s="136">
        <v>297821</v>
      </c>
      <c r="F27" s="136">
        <v>127944</v>
      </c>
    </row>
    <row r="28" spans="2:6" x14ac:dyDescent="0.25">
      <c r="B28" s="142">
        <v>44096</v>
      </c>
      <c r="C28" s="136">
        <v>2466254</v>
      </c>
      <c r="D28" s="136">
        <v>1319310</v>
      </c>
      <c r="E28" s="136">
        <v>291366</v>
      </c>
      <c r="F28" s="136">
        <v>124807</v>
      </c>
    </row>
    <row r="29" spans="2:6" x14ac:dyDescent="0.25">
      <c r="B29" s="142">
        <v>44097</v>
      </c>
      <c r="C29" s="136">
        <v>2450086</v>
      </c>
      <c r="D29" s="136">
        <v>1316365</v>
      </c>
      <c r="E29" s="136">
        <v>289802</v>
      </c>
      <c r="F29" s="136">
        <v>123679</v>
      </c>
    </row>
    <row r="30" spans="2:6" x14ac:dyDescent="0.25">
      <c r="B30" s="142">
        <v>44098</v>
      </c>
      <c r="C30" s="136">
        <v>2453064</v>
      </c>
      <c r="D30" s="136">
        <v>1315066</v>
      </c>
      <c r="E30" s="136">
        <v>291335</v>
      </c>
      <c r="F30" s="136">
        <v>123368</v>
      </c>
    </row>
    <row r="31" spans="2:6" x14ac:dyDescent="0.25">
      <c r="B31" s="142">
        <v>44099</v>
      </c>
      <c r="C31" s="136">
        <v>2482373</v>
      </c>
      <c r="D31" s="136">
        <v>1332944</v>
      </c>
      <c r="E31" s="136">
        <v>294371</v>
      </c>
      <c r="F31" s="136">
        <v>125827</v>
      </c>
    </row>
    <row r="32" spans="2:6" x14ac:dyDescent="0.25">
      <c r="B32" s="142">
        <v>44100</v>
      </c>
      <c r="C32" s="136">
        <v>2270809</v>
      </c>
      <c r="D32" s="136">
        <v>1154685</v>
      </c>
      <c r="E32" s="136">
        <v>228361</v>
      </c>
      <c r="F32" s="136">
        <v>101614</v>
      </c>
    </row>
    <row r="33" spans="2:6" x14ac:dyDescent="0.25">
      <c r="B33" s="142">
        <v>44101</v>
      </c>
      <c r="C33" s="136">
        <v>1742609</v>
      </c>
      <c r="D33" s="136">
        <v>891139</v>
      </c>
      <c r="E33" s="136">
        <v>153670</v>
      </c>
      <c r="F33" s="136">
        <v>73449</v>
      </c>
    </row>
    <row r="34" spans="2:6" x14ac:dyDescent="0.25">
      <c r="B34" s="142">
        <v>44102</v>
      </c>
      <c r="C34" s="136">
        <v>2256024</v>
      </c>
      <c r="D34" s="136">
        <v>1205220</v>
      </c>
      <c r="E34" s="136">
        <v>292609</v>
      </c>
      <c r="F34" s="136">
        <v>114681</v>
      </c>
    </row>
    <row r="35" spans="2:6" x14ac:dyDescent="0.25">
      <c r="B35" s="142">
        <v>44103</v>
      </c>
      <c r="C35" s="136">
        <v>2332166</v>
      </c>
      <c r="D35" s="136">
        <v>1257687</v>
      </c>
      <c r="E35" s="136">
        <v>254275</v>
      </c>
      <c r="F35" s="136">
        <v>113567</v>
      </c>
    </row>
    <row r="36" spans="2:6" x14ac:dyDescent="0.25">
      <c r="B36" s="142">
        <v>44104</v>
      </c>
      <c r="C36" s="136">
        <v>2507746</v>
      </c>
      <c r="D36" s="136">
        <v>1398638</v>
      </c>
      <c r="E36" s="136">
        <v>302566</v>
      </c>
      <c r="F36" s="136">
        <v>126091</v>
      </c>
    </row>
    <row r="37" spans="2:6" ht="30" x14ac:dyDescent="0.25">
      <c r="B37" s="124" t="s">
        <v>2</v>
      </c>
      <c r="C37" s="123">
        <f>SUM(C7:C36)</f>
        <v>69311406</v>
      </c>
      <c r="D37" s="123">
        <f>SUM(D7:D36)</f>
        <v>36428184</v>
      </c>
      <c r="E37" s="123">
        <f>SUM(E7:E36)</f>
        <v>7713073</v>
      </c>
      <c r="F37" s="123">
        <f>SUM(F7:F36)</f>
        <v>3372188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4" width="17.28515625" customWidth="1"/>
  </cols>
  <sheetData>
    <row r="1" spans="1:11" s="132" customFormat="1" x14ac:dyDescent="0.25">
      <c r="A1" s="134" t="s">
        <v>207</v>
      </c>
    </row>
    <row r="2" spans="1:11" s="132" customFormat="1" ht="14.25" x14ac:dyDescent="0.2">
      <c r="A2" s="141"/>
    </row>
    <row r="3" spans="1:11" s="132" customFormat="1" ht="14.25" x14ac:dyDescent="0.2"/>
    <row r="4" spans="1:11" s="132" customFormat="1" ht="14.25" x14ac:dyDescent="0.2"/>
    <row r="6" spans="1:11" ht="60" x14ac:dyDescent="0.25">
      <c r="B6" s="208" t="s">
        <v>3</v>
      </c>
      <c r="C6" s="208" t="s">
        <v>4</v>
      </c>
      <c r="D6" s="208" t="s">
        <v>208</v>
      </c>
      <c r="E6" s="208" t="s">
        <v>209</v>
      </c>
      <c r="F6" s="208" t="s">
        <v>210</v>
      </c>
      <c r="G6" s="208" t="s">
        <v>211</v>
      </c>
      <c r="H6" s="208" t="s">
        <v>212</v>
      </c>
      <c r="J6" s="208"/>
      <c r="K6" s="208" t="s">
        <v>213</v>
      </c>
    </row>
    <row r="7" spans="1:11" x14ac:dyDescent="0.25">
      <c r="B7" s="138">
        <v>44075</v>
      </c>
      <c r="C7" s="137" t="s">
        <v>7</v>
      </c>
      <c r="D7" s="136">
        <v>2030596</v>
      </c>
      <c r="E7" s="136">
        <v>1167893</v>
      </c>
      <c r="F7" s="136">
        <v>531497</v>
      </c>
      <c r="G7" s="136">
        <v>277765</v>
      </c>
      <c r="H7" s="136">
        <v>145841</v>
      </c>
      <c r="J7" s="137" t="s">
        <v>208</v>
      </c>
      <c r="K7" s="131">
        <f>AVERAGE(D7:D36)</f>
        <v>1884686.2</v>
      </c>
    </row>
    <row r="8" spans="1:11" x14ac:dyDescent="0.25">
      <c r="B8" s="138">
        <v>44076</v>
      </c>
      <c r="C8" s="137" t="s">
        <v>8</v>
      </c>
      <c r="D8" s="136">
        <v>2024349</v>
      </c>
      <c r="E8" s="136">
        <v>1160686</v>
      </c>
      <c r="F8" s="136">
        <v>532374</v>
      </c>
      <c r="G8" s="136">
        <v>277413</v>
      </c>
      <c r="H8" s="136">
        <v>144594</v>
      </c>
      <c r="J8" s="137" t="s">
        <v>209</v>
      </c>
      <c r="K8" s="131">
        <f>AVERAGE(E7:E36)</f>
        <v>1101187.8</v>
      </c>
    </row>
    <row r="9" spans="1:11" x14ac:dyDescent="0.25">
      <c r="B9" s="138">
        <v>44077</v>
      </c>
      <c r="C9" s="137" t="s">
        <v>9</v>
      </c>
      <c r="D9" s="136">
        <v>1995350</v>
      </c>
      <c r="E9" s="136">
        <v>1150837</v>
      </c>
      <c r="F9" s="136">
        <v>527187</v>
      </c>
      <c r="G9" s="136">
        <v>275184</v>
      </c>
      <c r="H9" s="136">
        <v>144287</v>
      </c>
      <c r="J9" s="137" t="s">
        <v>210</v>
      </c>
      <c r="K9" s="131">
        <f>AVERAGE(F7:F36)</f>
        <v>500385.46666666667</v>
      </c>
    </row>
    <row r="10" spans="1:11" x14ac:dyDescent="0.25">
      <c r="B10" s="138">
        <v>44078</v>
      </c>
      <c r="C10" s="137" t="s">
        <v>10</v>
      </c>
      <c r="D10" s="136">
        <v>1984560</v>
      </c>
      <c r="E10" s="136">
        <v>1151854</v>
      </c>
      <c r="F10" s="136">
        <v>530160</v>
      </c>
      <c r="G10" s="136">
        <v>275010</v>
      </c>
      <c r="H10" s="136">
        <v>137317</v>
      </c>
      <c r="J10" s="137" t="s">
        <v>211</v>
      </c>
      <c r="K10" s="131">
        <f>AVERAGE(G7:G36)</f>
        <v>267243.2</v>
      </c>
    </row>
    <row r="11" spans="1:11" x14ac:dyDescent="0.25">
      <c r="B11" s="138">
        <v>44079</v>
      </c>
      <c r="C11" s="137" t="s">
        <v>11</v>
      </c>
      <c r="D11" s="136">
        <v>1701547</v>
      </c>
      <c r="E11" s="136">
        <v>1039333</v>
      </c>
      <c r="F11" s="136">
        <v>455875</v>
      </c>
      <c r="G11" s="136">
        <v>262973</v>
      </c>
      <c r="H11" s="136">
        <v>143872</v>
      </c>
      <c r="J11" s="137" t="s">
        <v>212</v>
      </c>
      <c r="K11" s="131">
        <f>AVERAGE(H7:H36)</f>
        <v>140659.03333333333</v>
      </c>
    </row>
    <row r="12" spans="1:11" x14ac:dyDescent="0.25">
      <c r="B12" s="138">
        <v>44080</v>
      </c>
      <c r="C12" s="137" t="s">
        <v>5</v>
      </c>
      <c r="D12" s="136">
        <v>1330585</v>
      </c>
      <c r="E12" s="136">
        <v>788686</v>
      </c>
      <c r="F12" s="136">
        <v>351326</v>
      </c>
      <c r="G12" s="136">
        <v>214432</v>
      </c>
      <c r="H12" s="136">
        <v>139336</v>
      </c>
    </row>
    <row r="13" spans="1:11" x14ac:dyDescent="0.25">
      <c r="B13" s="138">
        <v>44081</v>
      </c>
      <c r="C13" s="137" t="s">
        <v>6</v>
      </c>
      <c r="D13" s="136">
        <v>2063623</v>
      </c>
      <c r="E13" s="136">
        <v>1190670</v>
      </c>
      <c r="F13" s="136">
        <v>540007</v>
      </c>
      <c r="G13" s="136">
        <v>278146</v>
      </c>
      <c r="H13" s="136">
        <v>143758</v>
      </c>
    </row>
    <row r="14" spans="1:11" x14ac:dyDescent="0.25">
      <c r="B14" s="138">
        <v>44082</v>
      </c>
      <c r="C14" s="137" t="s">
        <v>7</v>
      </c>
      <c r="D14" s="136">
        <v>2031802</v>
      </c>
      <c r="E14" s="136">
        <v>1169857</v>
      </c>
      <c r="F14" s="136">
        <v>525923</v>
      </c>
      <c r="G14" s="136">
        <v>275895</v>
      </c>
      <c r="H14" s="136">
        <v>143368</v>
      </c>
    </row>
    <row r="15" spans="1:11" x14ac:dyDescent="0.25">
      <c r="B15" s="138">
        <v>44083</v>
      </c>
      <c r="C15" s="137" t="s">
        <v>8</v>
      </c>
      <c r="D15" s="136">
        <v>2021847</v>
      </c>
      <c r="E15" s="136">
        <v>1160376</v>
      </c>
      <c r="F15" s="136">
        <v>526944</v>
      </c>
      <c r="G15" s="136">
        <v>276578</v>
      </c>
      <c r="H15" s="136">
        <v>140664</v>
      </c>
    </row>
    <row r="16" spans="1:11" x14ac:dyDescent="0.25">
      <c r="B16" s="138">
        <v>44084</v>
      </c>
      <c r="C16" s="137" t="s">
        <v>9</v>
      </c>
      <c r="D16" s="136">
        <v>2013702</v>
      </c>
      <c r="E16" s="136">
        <v>1159622</v>
      </c>
      <c r="F16" s="136">
        <v>532122</v>
      </c>
      <c r="G16" s="136">
        <v>275137</v>
      </c>
      <c r="H16" s="136">
        <v>142521</v>
      </c>
    </row>
    <row r="17" spans="2:8" x14ac:dyDescent="0.25">
      <c r="B17" s="138">
        <v>44085</v>
      </c>
      <c r="C17" s="137" t="s">
        <v>10</v>
      </c>
      <c r="D17" s="136">
        <v>2009021</v>
      </c>
      <c r="E17" s="136">
        <v>1166317</v>
      </c>
      <c r="F17" s="136">
        <v>532797</v>
      </c>
      <c r="G17" s="136">
        <v>277751</v>
      </c>
      <c r="H17" s="136">
        <v>142234</v>
      </c>
    </row>
    <row r="18" spans="2:8" x14ac:dyDescent="0.25">
      <c r="B18" s="138">
        <v>44086</v>
      </c>
      <c r="C18" s="137" t="s">
        <v>11</v>
      </c>
      <c r="D18" s="136">
        <v>1693031</v>
      </c>
      <c r="E18" s="136">
        <v>1027674</v>
      </c>
      <c r="F18" s="136">
        <v>457121</v>
      </c>
      <c r="G18" s="136">
        <v>263249</v>
      </c>
      <c r="H18" s="136">
        <v>149099</v>
      </c>
    </row>
    <row r="19" spans="2:8" x14ac:dyDescent="0.25">
      <c r="B19" s="138">
        <v>44087</v>
      </c>
      <c r="C19" s="137" t="s">
        <v>5</v>
      </c>
      <c r="D19" s="136">
        <v>1241918</v>
      </c>
      <c r="E19" s="136">
        <v>746131</v>
      </c>
      <c r="F19" s="136">
        <v>342064</v>
      </c>
      <c r="G19" s="136">
        <v>203915</v>
      </c>
      <c r="H19" s="136">
        <v>126024</v>
      </c>
    </row>
    <row r="20" spans="2:8" x14ac:dyDescent="0.25">
      <c r="B20" s="138">
        <v>44088</v>
      </c>
      <c r="C20" s="137" t="s">
        <v>6</v>
      </c>
      <c r="D20" s="136">
        <v>2047157</v>
      </c>
      <c r="E20" s="136">
        <v>1178658</v>
      </c>
      <c r="F20" s="136">
        <v>544396</v>
      </c>
      <c r="G20" s="136">
        <v>275236</v>
      </c>
      <c r="H20" s="136">
        <v>138534</v>
      </c>
    </row>
    <row r="21" spans="2:8" x14ac:dyDescent="0.25">
      <c r="B21" s="138">
        <v>44089</v>
      </c>
      <c r="C21" s="137" t="s">
        <v>7</v>
      </c>
      <c r="D21" s="136">
        <v>2043348</v>
      </c>
      <c r="E21" s="136">
        <v>1174478</v>
      </c>
      <c r="F21" s="136">
        <v>540252</v>
      </c>
      <c r="G21" s="136">
        <v>278951</v>
      </c>
      <c r="H21" s="136">
        <v>141709</v>
      </c>
    </row>
    <row r="22" spans="2:8" x14ac:dyDescent="0.25">
      <c r="B22" s="138">
        <v>44090</v>
      </c>
      <c r="C22" s="137" t="s">
        <v>8</v>
      </c>
      <c r="D22" s="136">
        <v>2040044</v>
      </c>
      <c r="E22" s="136">
        <v>1159747</v>
      </c>
      <c r="F22" s="136">
        <v>536553</v>
      </c>
      <c r="G22" s="136">
        <v>278135</v>
      </c>
      <c r="H22" s="136">
        <v>141170</v>
      </c>
    </row>
    <row r="23" spans="2:8" x14ac:dyDescent="0.25">
      <c r="B23" s="138">
        <v>44091</v>
      </c>
      <c r="C23" s="137" t="s">
        <v>9</v>
      </c>
      <c r="D23" s="136">
        <v>2041186</v>
      </c>
      <c r="E23" s="136">
        <v>1143376</v>
      </c>
      <c r="F23" s="136">
        <v>534245</v>
      </c>
      <c r="G23" s="136">
        <v>276762</v>
      </c>
      <c r="H23" s="136">
        <v>140811</v>
      </c>
    </row>
    <row r="24" spans="2:8" x14ac:dyDescent="0.25">
      <c r="B24" s="138">
        <v>44092</v>
      </c>
      <c r="C24" s="137" t="s">
        <v>10</v>
      </c>
      <c r="D24" s="136">
        <v>2045444</v>
      </c>
      <c r="E24" s="136">
        <v>1184657</v>
      </c>
      <c r="F24" s="136">
        <v>542090</v>
      </c>
      <c r="G24" s="136">
        <v>283551</v>
      </c>
      <c r="H24" s="136">
        <v>146143</v>
      </c>
    </row>
    <row r="25" spans="2:8" x14ac:dyDescent="0.25">
      <c r="B25" s="138">
        <v>44093</v>
      </c>
      <c r="C25" s="137" t="s">
        <v>11</v>
      </c>
      <c r="D25" s="136">
        <v>1722469</v>
      </c>
      <c r="E25" s="136">
        <v>1046185</v>
      </c>
      <c r="F25" s="136">
        <v>461909</v>
      </c>
      <c r="G25" s="136">
        <v>270301</v>
      </c>
      <c r="H25" s="136">
        <v>147237</v>
      </c>
    </row>
    <row r="26" spans="2:8" x14ac:dyDescent="0.25">
      <c r="B26" s="138">
        <v>44094</v>
      </c>
      <c r="C26" s="137" t="s">
        <v>5</v>
      </c>
      <c r="D26" s="136">
        <v>1250686</v>
      </c>
      <c r="E26" s="136">
        <v>748573</v>
      </c>
      <c r="F26" s="136">
        <v>340017</v>
      </c>
      <c r="G26" s="136">
        <v>201687</v>
      </c>
      <c r="H26" s="136">
        <v>110180</v>
      </c>
    </row>
    <row r="27" spans="2:8" x14ac:dyDescent="0.25">
      <c r="B27" s="138">
        <v>44095</v>
      </c>
      <c r="C27" s="137" t="s">
        <v>6</v>
      </c>
      <c r="D27" s="136">
        <v>2079176</v>
      </c>
      <c r="E27" s="136">
        <v>1185369</v>
      </c>
      <c r="F27" s="136">
        <v>544276</v>
      </c>
      <c r="G27" s="136">
        <v>261456</v>
      </c>
      <c r="H27" s="136">
        <v>137447</v>
      </c>
    </row>
    <row r="28" spans="2:8" x14ac:dyDescent="0.25">
      <c r="B28" s="138">
        <v>44096</v>
      </c>
      <c r="C28" s="137" t="s">
        <v>7</v>
      </c>
      <c r="D28" s="136">
        <v>2061177</v>
      </c>
      <c r="E28" s="136">
        <v>1176830</v>
      </c>
      <c r="F28" s="136">
        <v>551550</v>
      </c>
      <c r="G28" s="136">
        <v>275308</v>
      </c>
      <c r="H28" s="136">
        <v>136872</v>
      </c>
    </row>
    <row r="29" spans="2:8" x14ac:dyDescent="0.25">
      <c r="B29" s="138">
        <v>44097</v>
      </c>
      <c r="C29" s="137" t="s">
        <v>8</v>
      </c>
      <c r="D29" s="136">
        <v>2051246</v>
      </c>
      <c r="E29" s="136">
        <v>1169707</v>
      </c>
      <c r="F29" s="136">
        <v>541678</v>
      </c>
      <c r="G29" s="136">
        <v>277852</v>
      </c>
      <c r="H29" s="136">
        <v>139449</v>
      </c>
    </row>
    <row r="30" spans="2:8" x14ac:dyDescent="0.25">
      <c r="B30" s="138">
        <v>44098</v>
      </c>
      <c r="C30" s="137" t="s">
        <v>9</v>
      </c>
      <c r="D30" s="136">
        <v>2038569</v>
      </c>
      <c r="E30" s="136">
        <v>1170939</v>
      </c>
      <c r="F30" s="136">
        <v>551357</v>
      </c>
      <c r="G30" s="136">
        <v>278822</v>
      </c>
      <c r="H30" s="136">
        <v>143146</v>
      </c>
    </row>
    <row r="31" spans="2:8" x14ac:dyDescent="0.25">
      <c r="B31" s="138">
        <v>44099</v>
      </c>
      <c r="C31" s="137" t="s">
        <v>10</v>
      </c>
      <c r="D31" s="136">
        <v>2061076</v>
      </c>
      <c r="E31" s="136">
        <v>1191090</v>
      </c>
      <c r="F31" s="136">
        <v>548564</v>
      </c>
      <c r="G31" s="136">
        <v>287285</v>
      </c>
      <c r="H31" s="136">
        <v>147500</v>
      </c>
    </row>
    <row r="32" spans="2:8" x14ac:dyDescent="0.25">
      <c r="B32" s="138">
        <v>44100</v>
      </c>
      <c r="C32" s="137" t="s">
        <v>11</v>
      </c>
      <c r="D32" s="136">
        <v>1756381</v>
      </c>
      <c r="E32" s="136">
        <v>1079718</v>
      </c>
      <c r="F32" s="136">
        <v>475408</v>
      </c>
      <c r="G32" s="136">
        <v>280496</v>
      </c>
      <c r="H32" s="136">
        <v>163466</v>
      </c>
    </row>
    <row r="33" spans="2:8" x14ac:dyDescent="0.25">
      <c r="B33" s="138">
        <v>44101</v>
      </c>
      <c r="C33" s="137" t="s">
        <v>5</v>
      </c>
      <c r="D33" s="136">
        <v>1324259</v>
      </c>
      <c r="E33" s="136">
        <v>802540</v>
      </c>
      <c r="F33" s="136">
        <v>363775</v>
      </c>
      <c r="G33" s="136">
        <v>224418</v>
      </c>
      <c r="H33" s="136">
        <v>145875</v>
      </c>
    </row>
    <row r="34" spans="2:8" x14ac:dyDescent="0.25">
      <c r="B34" s="138">
        <v>44102</v>
      </c>
      <c r="C34" s="137" t="s">
        <v>6</v>
      </c>
      <c r="D34" s="136">
        <v>1766646</v>
      </c>
      <c r="E34" s="136">
        <v>1218701</v>
      </c>
      <c r="F34" s="136">
        <v>452292</v>
      </c>
      <c r="G34" s="136">
        <v>286088</v>
      </c>
      <c r="H34" s="136">
        <v>144807</v>
      </c>
    </row>
    <row r="35" spans="2:8" x14ac:dyDescent="0.25">
      <c r="B35" s="138">
        <v>44103</v>
      </c>
      <c r="C35" s="137" t="s">
        <v>7</v>
      </c>
      <c r="D35" s="136">
        <v>1940755</v>
      </c>
      <c r="E35" s="136">
        <v>1112080</v>
      </c>
      <c r="F35" s="136">
        <v>532912</v>
      </c>
      <c r="G35" s="136">
        <v>260123</v>
      </c>
      <c r="H35" s="136">
        <v>111825</v>
      </c>
    </row>
    <row r="36" spans="2:8" x14ac:dyDescent="0.25">
      <c r="B36" s="138">
        <v>44104</v>
      </c>
      <c r="C36" s="137" t="s">
        <v>8</v>
      </c>
      <c r="D36" s="136">
        <v>2129036</v>
      </c>
      <c r="E36" s="136">
        <v>1213050</v>
      </c>
      <c r="F36" s="136">
        <v>564893</v>
      </c>
      <c r="G36" s="136">
        <v>287377</v>
      </c>
      <c r="H36" s="136">
        <v>140685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  <col min="11" max="11" width="16" customWidth="1"/>
    <col min="12" max="26" width="18.85546875" customWidth="1"/>
  </cols>
  <sheetData>
    <row r="1" spans="1:20" s="132" customFormat="1" x14ac:dyDescent="0.25">
      <c r="A1" s="134" t="s">
        <v>214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ht="14.45" customHeight="1" x14ac:dyDescent="0.25">
      <c r="B7" s="252"/>
      <c r="C7" s="248" t="s">
        <v>194</v>
      </c>
      <c r="D7" s="248"/>
      <c r="E7" s="250" t="s">
        <v>0</v>
      </c>
      <c r="F7" s="248"/>
      <c r="G7" s="250" t="s">
        <v>1</v>
      </c>
      <c r="H7" s="248"/>
      <c r="I7" s="250" t="s">
        <v>17</v>
      </c>
      <c r="J7" s="248"/>
      <c r="K7" s="250" t="s">
        <v>19</v>
      </c>
      <c r="L7" s="251"/>
      <c r="M7" s="250" t="s">
        <v>22</v>
      </c>
      <c r="N7" s="251"/>
      <c r="O7" s="250" t="s">
        <v>185</v>
      </c>
      <c r="P7" s="251"/>
      <c r="Q7" s="250" t="s">
        <v>324</v>
      </c>
      <c r="R7" s="251"/>
      <c r="S7" s="250" t="s">
        <v>326</v>
      </c>
      <c r="T7" s="251"/>
    </row>
    <row r="8" spans="1:20" x14ac:dyDescent="0.25">
      <c r="B8" s="253"/>
      <c r="C8" s="208" t="s">
        <v>195</v>
      </c>
      <c r="D8" s="208" t="s">
        <v>196</v>
      </c>
      <c r="E8" s="209" t="s">
        <v>195</v>
      </c>
      <c r="F8" s="208" t="s">
        <v>196</v>
      </c>
      <c r="G8" s="209" t="s">
        <v>195</v>
      </c>
      <c r="H8" s="208" t="s">
        <v>196</v>
      </c>
      <c r="I8" s="209" t="s">
        <v>195</v>
      </c>
      <c r="J8" s="208" t="s">
        <v>196</v>
      </c>
      <c r="K8" s="209" t="s">
        <v>195</v>
      </c>
      <c r="L8" s="210" t="s">
        <v>196</v>
      </c>
      <c r="M8" s="209" t="s">
        <v>195</v>
      </c>
      <c r="N8" s="210" t="s">
        <v>196</v>
      </c>
      <c r="O8" s="209" t="s">
        <v>195</v>
      </c>
      <c r="P8" s="210" t="s">
        <v>196</v>
      </c>
      <c r="Q8" s="209" t="s">
        <v>195</v>
      </c>
      <c r="R8" s="210" t="s">
        <v>196</v>
      </c>
      <c r="S8" s="209" t="s">
        <v>195</v>
      </c>
      <c r="T8" s="210" t="s">
        <v>196</v>
      </c>
    </row>
    <row r="9" spans="1:20" x14ac:dyDescent="0.25">
      <c r="B9" s="137" t="s">
        <v>212</v>
      </c>
      <c r="C9" s="131">
        <v>4312341</v>
      </c>
      <c r="D9" s="131">
        <v>1462639</v>
      </c>
      <c r="E9" s="156">
        <v>4018222</v>
      </c>
      <c r="F9" s="125">
        <v>1751551</v>
      </c>
      <c r="G9" s="156">
        <v>2693571</v>
      </c>
      <c r="H9" s="125">
        <v>1096213</v>
      </c>
      <c r="I9" s="156">
        <v>386623</v>
      </c>
      <c r="J9" s="125">
        <v>18716</v>
      </c>
      <c r="K9" s="159">
        <v>570741</v>
      </c>
      <c r="L9" s="158">
        <v>9148</v>
      </c>
      <c r="M9" s="159">
        <v>2114683</v>
      </c>
      <c r="N9" s="158">
        <v>529238</v>
      </c>
      <c r="O9" s="159">
        <v>3388514</v>
      </c>
      <c r="P9" s="158">
        <v>1185806</v>
      </c>
      <c r="Q9" s="159">
        <v>3246433</v>
      </c>
      <c r="R9" s="158">
        <v>1838290</v>
      </c>
      <c r="S9" s="159">
        <v>3094682</v>
      </c>
      <c r="T9" s="158">
        <v>1125089</v>
      </c>
    </row>
    <row r="10" spans="1:20" x14ac:dyDescent="0.25">
      <c r="B10" s="137" t="s">
        <v>211</v>
      </c>
      <c r="C10" s="131">
        <v>9730211</v>
      </c>
      <c r="D10" s="131">
        <v>2881972</v>
      </c>
      <c r="E10" s="156">
        <v>8902592</v>
      </c>
      <c r="F10" s="125">
        <v>3415631</v>
      </c>
      <c r="G10" s="156">
        <v>5701130</v>
      </c>
      <c r="H10" s="125">
        <v>1885084</v>
      </c>
      <c r="I10" s="156">
        <v>1141959</v>
      </c>
      <c r="J10" s="125">
        <v>81414</v>
      </c>
      <c r="K10" s="156">
        <v>1554647</v>
      </c>
      <c r="L10" s="157">
        <v>69457</v>
      </c>
      <c r="M10" s="156">
        <v>4398490</v>
      </c>
      <c r="N10" s="157">
        <v>1025602</v>
      </c>
      <c r="O10" s="156">
        <v>5696685</v>
      </c>
      <c r="P10" s="157">
        <v>1715980</v>
      </c>
      <c r="Q10" s="156">
        <v>5602104</v>
      </c>
      <c r="R10" s="157">
        <v>2466863</v>
      </c>
      <c r="S10" s="156">
        <v>6095825</v>
      </c>
      <c r="T10" s="157">
        <v>1921471</v>
      </c>
    </row>
    <row r="11" spans="1:20" x14ac:dyDescent="0.25">
      <c r="B11" s="137" t="s">
        <v>210</v>
      </c>
      <c r="C11" s="131">
        <v>19830840</v>
      </c>
      <c r="D11" s="131">
        <v>5128475</v>
      </c>
      <c r="E11" s="156">
        <v>18548284</v>
      </c>
      <c r="F11" s="125">
        <v>5938794</v>
      </c>
      <c r="G11" s="156">
        <v>12402598</v>
      </c>
      <c r="H11" s="125">
        <v>3390394</v>
      </c>
      <c r="I11" s="156">
        <v>2527017</v>
      </c>
      <c r="J11" s="125">
        <v>183650</v>
      </c>
      <c r="K11" s="156">
        <v>3506182</v>
      </c>
      <c r="L11" s="157">
        <v>177654</v>
      </c>
      <c r="M11" s="156">
        <v>8908054</v>
      </c>
      <c r="N11" s="157">
        <v>1943513</v>
      </c>
      <c r="O11" s="156">
        <v>10725442</v>
      </c>
      <c r="P11" s="157">
        <v>3181303</v>
      </c>
      <c r="Q11" s="156">
        <v>10437241</v>
      </c>
      <c r="R11" s="157">
        <v>3924107</v>
      </c>
      <c r="S11" s="156">
        <v>11764069</v>
      </c>
      <c r="T11" s="157">
        <v>3247495</v>
      </c>
    </row>
    <row r="12" spans="1:20" x14ac:dyDescent="0.25">
      <c r="B12" s="137" t="s">
        <v>209</v>
      </c>
      <c r="C12" s="131">
        <v>46729636</v>
      </c>
      <c r="D12" s="131">
        <v>12532657</v>
      </c>
      <c r="E12" s="156">
        <v>43002773</v>
      </c>
      <c r="F12" s="125">
        <v>14557306</v>
      </c>
      <c r="G12" s="156">
        <v>27631364</v>
      </c>
      <c r="H12" s="125">
        <v>7868245</v>
      </c>
      <c r="I12" s="156">
        <v>5035285</v>
      </c>
      <c r="J12" s="125">
        <v>312111</v>
      </c>
      <c r="K12" s="156">
        <v>6897467</v>
      </c>
      <c r="L12" s="157">
        <v>205843</v>
      </c>
      <c r="M12" s="156">
        <v>18794691</v>
      </c>
      <c r="N12" s="157">
        <v>4048567</v>
      </c>
      <c r="O12" s="156">
        <v>23679486</v>
      </c>
      <c r="P12" s="157">
        <v>6382108</v>
      </c>
      <c r="Q12" s="156">
        <v>22986582</v>
      </c>
      <c r="R12" s="157">
        <v>9079107</v>
      </c>
      <c r="S12" s="156">
        <v>25756794</v>
      </c>
      <c r="T12" s="157">
        <v>7278840</v>
      </c>
    </row>
    <row r="13" spans="1:20" x14ac:dyDescent="0.25">
      <c r="B13" s="137" t="s">
        <v>208</v>
      </c>
      <c r="C13" s="131">
        <v>74196296</v>
      </c>
      <c r="D13" s="131">
        <v>18919776</v>
      </c>
      <c r="E13" s="156">
        <v>71018349</v>
      </c>
      <c r="F13" s="125">
        <v>21517085</v>
      </c>
      <c r="G13" s="156">
        <v>47900775</v>
      </c>
      <c r="H13" s="125">
        <v>12652516</v>
      </c>
      <c r="I13" s="156">
        <v>11512751</v>
      </c>
      <c r="J13" s="125">
        <v>744999</v>
      </c>
      <c r="K13" s="155">
        <v>13921405</v>
      </c>
      <c r="L13" s="154">
        <v>694297</v>
      </c>
      <c r="M13" s="155">
        <v>33241999</v>
      </c>
      <c r="N13" s="154">
        <v>7155064</v>
      </c>
      <c r="O13" s="155">
        <v>40824811</v>
      </c>
      <c r="P13" s="154">
        <v>11889888</v>
      </c>
      <c r="Q13" s="155">
        <v>40106867</v>
      </c>
      <c r="R13" s="154">
        <v>15197429</v>
      </c>
      <c r="S13" s="155">
        <v>44519710</v>
      </c>
      <c r="T13" s="154">
        <v>12020876</v>
      </c>
    </row>
    <row r="14" spans="1:20" x14ac:dyDescent="0.25">
      <c r="B14" s="145" t="s">
        <v>12</v>
      </c>
      <c r="C14" s="123">
        <f t="shared" ref="C14:S14" si="0">SUM(C9:C13)</f>
        <v>154799324</v>
      </c>
      <c r="D14" s="123">
        <f t="shared" si="0"/>
        <v>40925519</v>
      </c>
      <c r="E14" s="153">
        <f t="shared" si="0"/>
        <v>145490220</v>
      </c>
      <c r="F14" s="123">
        <f t="shared" si="0"/>
        <v>47180367</v>
      </c>
      <c r="G14" s="153">
        <f t="shared" si="0"/>
        <v>96329438</v>
      </c>
      <c r="H14" s="123">
        <f t="shared" si="0"/>
        <v>26892452</v>
      </c>
      <c r="I14" s="153">
        <f t="shared" si="0"/>
        <v>20603635</v>
      </c>
      <c r="J14" s="123">
        <f t="shared" si="0"/>
        <v>1340890</v>
      </c>
      <c r="K14" s="153">
        <f t="shared" si="0"/>
        <v>26450442</v>
      </c>
      <c r="L14" s="152">
        <f t="shared" si="0"/>
        <v>1156399</v>
      </c>
      <c r="M14" s="153">
        <f t="shared" si="0"/>
        <v>67457917</v>
      </c>
      <c r="N14" s="152">
        <f t="shared" si="0"/>
        <v>14701984</v>
      </c>
      <c r="O14" s="153">
        <f t="shared" si="0"/>
        <v>84314938</v>
      </c>
      <c r="P14" s="152">
        <f t="shared" si="0"/>
        <v>24355085</v>
      </c>
      <c r="Q14" s="153">
        <f t="shared" si="0"/>
        <v>82379227</v>
      </c>
      <c r="R14" s="152">
        <f>SUM(R9:R13)</f>
        <v>32505796</v>
      </c>
      <c r="S14" s="153">
        <f t="shared" si="0"/>
        <v>91231080</v>
      </c>
      <c r="T14" s="152">
        <f>SUM(T9:T13)</f>
        <v>25593771</v>
      </c>
    </row>
    <row r="17" spans="2:26" ht="14.45" customHeight="1" x14ac:dyDescent="0.25">
      <c r="B17" s="252"/>
      <c r="C17" s="248" t="s">
        <v>328</v>
      </c>
      <c r="D17" s="248"/>
      <c r="E17" s="248"/>
      <c r="F17" s="250" t="s">
        <v>329</v>
      </c>
      <c r="G17" s="248"/>
      <c r="H17" s="251"/>
      <c r="I17" s="250" t="s">
        <v>336</v>
      </c>
      <c r="J17" s="248"/>
      <c r="K17" s="251"/>
      <c r="L17" s="250" t="s">
        <v>331</v>
      </c>
      <c r="M17" s="248"/>
      <c r="N17" s="251"/>
      <c r="O17" s="250" t="s">
        <v>332</v>
      </c>
      <c r="P17" s="248"/>
      <c r="Q17" s="251"/>
      <c r="R17" s="250" t="s">
        <v>333</v>
      </c>
      <c r="S17" s="248"/>
      <c r="T17" s="251"/>
      <c r="U17" s="250" t="s">
        <v>334</v>
      </c>
      <c r="V17" s="248"/>
      <c r="W17" s="251"/>
      <c r="X17" s="250" t="s">
        <v>335</v>
      </c>
      <c r="Y17" s="248"/>
      <c r="Z17" s="251"/>
    </row>
    <row r="18" spans="2:26" x14ac:dyDescent="0.25">
      <c r="B18" s="253"/>
      <c r="C18" s="208" t="s">
        <v>195</v>
      </c>
      <c r="D18" s="208" t="s">
        <v>196</v>
      </c>
      <c r="E18" s="208" t="s">
        <v>13</v>
      </c>
      <c r="F18" s="209" t="s">
        <v>195</v>
      </c>
      <c r="G18" s="208" t="s">
        <v>196</v>
      </c>
      <c r="H18" s="210" t="s">
        <v>13</v>
      </c>
      <c r="I18" s="209" t="s">
        <v>195</v>
      </c>
      <c r="J18" s="208" t="s">
        <v>196</v>
      </c>
      <c r="K18" s="210" t="s">
        <v>13</v>
      </c>
      <c r="L18" s="209" t="s">
        <v>195</v>
      </c>
      <c r="M18" s="208" t="s">
        <v>196</v>
      </c>
      <c r="N18" s="210" t="s">
        <v>13</v>
      </c>
      <c r="O18" s="209" t="s">
        <v>195</v>
      </c>
      <c r="P18" s="208" t="s">
        <v>196</v>
      </c>
      <c r="Q18" s="210" t="s">
        <v>13</v>
      </c>
      <c r="R18" s="209" t="s">
        <v>195</v>
      </c>
      <c r="S18" s="208" t="s">
        <v>196</v>
      </c>
      <c r="T18" s="210" t="s">
        <v>13</v>
      </c>
      <c r="U18" s="209" t="s">
        <v>195</v>
      </c>
      <c r="V18" s="208" t="s">
        <v>196</v>
      </c>
      <c r="W18" s="210" t="s">
        <v>13</v>
      </c>
      <c r="X18" s="209" t="s">
        <v>195</v>
      </c>
      <c r="Y18" s="208" t="s">
        <v>196</v>
      </c>
      <c r="Z18" s="210" t="s">
        <v>13</v>
      </c>
    </row>
    <row r="19" spans="2:26" x14ac:dyDescent="0.25">
      <c r="B19" s="137" t="s">
        <v>212</v>
      </c>
      <c r="C19" s="151">
        <f>(S9/C9)-1</f>
        <v>-0.28236612086103585</v>
      </c>
      <c r="D19" s="119">
        <f>(T9/D9)-1</f>
        <v>-0.23078148469991566</v>
      </c>
      <c r="E19" s="150">
        <f>(SUM(S9:T9)/SUM(C9:D9))-1</f>
        <v>-0.26930119238508188</v>
      </c>
      <c r="F19" s="151">
        <f>(S9/E9)-1</f>
        <v>-0.22983797311348153</v>
      </c>
      <c r="G19" s="119">
        <f>(T9/F9)-1</f>
        <v>-0.3576612956174271</v>
      </c>
      <c r="H19" s="150">
        <f>(SUM(S9:T9)/SUM(E9:F9))-1</f>
        <v>-0.26864176458935218</v>
      </c>
      <c r="I19" s="151">
        <f>(S9/G9)-1</f>
        <v>0.14891421091183421</v>
      </c>
      <c r="J19" s="119">
        <f>(T9/H9)-1</f>
        <v>2.6341596021941083E-2</v>
      </c>
      <c r="K19" s="150">
        <f>(SUM(S9:T9)/SUM(G9:H9))-1</f>
        <v>0.11345950059422916</v>
      </c>
      <c r="L19" s="151">
        <f>(S9/I9)-1</f>
        <v>7.0043918752893646</v>
      </c>
      <c r="M19" s="119">
        <f>(T9/J9)-1</f>
        <v>59.11375293866211</v>
      </c>
      <c r="N19" s="150">
        <f>(SUM(S9:T9)/SUM(I9:J9))-1</f>
        <v>9.4104737022590967</v>
      </c>
      <c r="O19" s="151">
        <f>(S9/K9)-1</f>
        <v>4.4222177835480538</v>
      </c>
      <c r="P19" s="119">
        <f>(T9/L9)-1</f>
        <v>121.98742894621775</v>
      </c>
      <c r="Q19" s="150">
        <f>(SUM(S9:T9)/SUM(K9:L9))-1</f>
        <v>6.2768598818049659</v>
      </c>
      <c r="R19" s="151">
        <f>(S9/M9)-1</f>
        <v>0.46342596029759542</v>
      </c>
      <c r="S19" s="119">
        <f>(T9/N9)-1</f>
        <v>1.1258658675302984</v>
      </c>
      <c r="T19" s="150">
        <f>(SUM(S9:T9)/SUM(M9:N9))-1</f>
        <v>0.59602764227826777</v>
      </c>
      <c r="U19" s="151">
        <f>(S9/O9)-1</f>
        <v>-8.6714117161682092E-2</v>
      </c>
      <c r="V19" s="119">
        <f>(T9/P9)-1</f>
        <v>-5.120314790109004E-2</v>
      </c>
      <c r="W19" s="150">
        <f>(SUM(S9:T9)/SUM(O9:P9))-1</f>
        <v>-7.7508569579740838E-2</v>
      </c>
      <c r="X19" s="151">
        <f>(S9/Q9)-1</f>
        <v>-4.6743918633158299E-2</v>
      </c>
      <c r="Y19" s="119">
        <f>(T9/R9)-1</f>
        <v>-0.38796979801881093</v>
      </c>
      <c r="Z19" s="150">
        <f>(SUM(S9:T9)/SUM(Q9:R9))-1</f>
        <v>-0.17010798818342709</v>
      </c>
    </row>
    <row r="20" spans="2:26" x14ac:dyDescent="0.25">
      <c r="B20" s="137" t="s">
        <v>211</v>
      </c>
      <c r="C20" s="149">
        <f t="shared" ref="C20:D24" si="1">(S10/C10)-1</f>
        <v>-0.37351564113049551</v>
      </c>
      <c r="D20" s="120">
        <f t="shared" si="1"/>
        <v>-0.33327908806886397</v>
      </c>
      <c r="E20" s="148">
        <f t="shared" ref="E20:E24" si="2">(SUM(S10:T10)/SUM(C10:D10))-1</f>
        <v>-0.3643213074215621</v>
      </c>
      <c r="F20" s="149">
        <f t="shared" ref="F20:G24" si="3">(S10/E10)-1</f>
        <v>-0.31527525916047816</v>
      </c>
      <c r="G20" s="120">
        <f t="shared" si="3"/>
        <v>-0.43744772195825599</v>
      </c>
      <c r="H20" s="148">
        <f t="shared" ref="H20:H24" si="4">(SUM(S10:T10)/SUM(E10:F10))-1</f>
        <v>-0.34915157811317432</v>
      </c>
      <c r="I20" s="149">
        <f t="shared" ref="I20:J24" si="5">(S10/G10)-1</f>
        <v>6.923101209760163E-2</v>
      </c>
      <c r="J20" s="120">
        <f t="shared" si="5"/>
        <v>1.9302588107479535E-2</v>
      </c>
      <c r="K20" s="148">
        <f t="shared" ref="K20:K24" si="6">(SUM(S10:T10)/SUM(G10:H10))-1</f>
        <v>5.6824392246250799E-2</v>
      </c>
      <c r="L20" s="149">
        <f t="shared" ref="L20:M24" si="7">(S10/I10)-1</f>
        <v>4.3380419086849882</v>
      </c>
      <c r="M20" s="120">
        <f t="shared" si="7"/>
        <v>22.601235659714547</v>
      </c>
      <c r="N20" s="148">
        <f t="shared" ref="N20:N24" si="8">(SUM(S10:T10)/SUM(I10:J10))-1</f>
        <v>5.5534354608120333</v>
      </c>
      <c r="O20" s="149">
        <f t="shared" ref="O20:P24" si="9">(S10/K10)-1</f>
        <v>2.9210348072584966</v>
      </c>
      <c r="P20" s="120">
        <f t="shared" si="9"/>
        <v>26.664180716126523</v>
      </c>
      <c r="Q20" s="148">
        <f t="shared" ref="Q20:Q24" si="10">(SUM(S10:T10)/SUM(K10:L10))-1</f>
        <v>3.9364424938304445</v>
      </c>
      <c r="R20" s="149">
        <f t="shared" ref="R20:S24" si="11">(S10/M10)-1</f>
        <v>0.3858903851094353</v>
      </c>
      <c r="S20" s="120">
        <f t="shared" si="11"/>
        <v>0.87350551188472725</v>
      </c>
      <c r="T20" s="148">
        <f t="shared" ref="T20:T24" si="12">(SUM(S10:T10)/SUM(M10:N10))-1</f>
        <v>0.47808997340015624</v>
      </c>
      <c r="U20" s="149">
        <f t="shared" ref="U20:V24" si="13">(S10/O10)-1</f>
        <v>7.0065309912694884E-2</v>
      </c>
      <c r="V20" s="120">
        <f t="shared" si="13"/>
        <v>0.11975139570391269</v>
      </c>
      <c r="W20" s="148">
        <f t="shared" ref="W20:W24" si="14">(SUM(S10:T10)/SUM(O10:P10))-1</f>
        <v>8.1567290576331164E-2</v>
      </c>
      <c r="X20" s="149">
        <f t="shared" ref="X20:Y24" si="15">(S10/Q10)-1</f>
        <v>8.8131352077719383E-2</v>
      </c>
      <c r="Y20" s="120">
        <f t="shared" si="15"/>
        <v>-0.2210872675134371</v>
      </c>
      <c r="Z20" s="148">
        <f t="shared" ref="Z20:Z24" si="16">(SUM(S10:T10)/SUM(Q10:R10))-1</f>
        <v>-6.4036697634282103E-3</v>
      </c>
    </row>
    <row r="21" spans="2:26" x14ac:dyDescent="0.25">
      <c r="B21" s="137" t="s">
        <v>210</v>
      </c>
      <c r="C21" s="149">
        <f t="shared" si="1"/>
        <v>-0.40677908752226333</v>
      </c>
      <c r="D21" s="120">
        <f t="shared" si="1"/>
        <v>-0.36677179863409692</v>
      </c>
      <c r="E21" s="148">
        <f t="shared" si="2"/>
        <v>-0.39855865435409588</v>
      </c>
      <c r="F21" s="149">
        <f t="shared" si="3"/>
        <v>-0.36575971124876028</v>
      </c>
      <c r="G21" s="120">
        <f t="shared" si="3"/>
        <v>-0.45317264751058883</v>
      </c>
      <c r="H21" s="148">
        <f t="shared" si="4"/>
        <v>-0.38695976710655311</v>
      </c>
      <c r="I21" s="149">
        <f t="shared" si="5"/>
        <v>-5.1483487572523079E-2</v>
      </c>
      <c r="J21" s="120">
        <f t="shared" si="5"/>
        <v>-4.2148198704929252E-2</v>
      </c>
      <c r="K21" s="148">
        <f t="shared" si="6"/>
        <v>-4.9479414666961152E-2</v>
      </c>
      <c r="L21" s="149">
        <f t="shared" si="7"/>
        <v>3.6553185039910696</v>
      </c>
      <c r="M21" s="120">
        <f t="shared" si="7"/>
        <v>16.683065613939558</v>
      </c>
      <c r="N21" s="148">
        <f t="shared" si="8"/>
        <v>4.5379594763945557</v>
      </c>
      <c r="O21" s="149">
        <f t="shared" si="9"/>
        <v>2.3552362655446863</v>
      </c>
      <c r="P21" s="120">
        <f t="shared" si="9"/>
        <v>17.279886746147003</v>
      </c>
      <c r="Q21" s="148">
        <f t="shared" si="10"/>
        <v>3.0749816224175017</v>
      </c>
      <c r="R21" s="149">
        <f t="shared" si="11"/>
        <v>0.3206104273728021</v>
      </c>
      <c r="S21" s="120">
        <f t="shared" si="11"/>
        <v>0.67094071405748257</v>
      </c>
      <c r="T21" s="148">
        <f t="shared" si="12"/>
        <v>0.3833544961755293</v>
      </c>
      <c r="U21" s="149">
        <f t="shared" si="13"/>
        <v>9.6837687435165742E-2</v>
      </c>
      <c r="V21" s="120">
        <f t="shared" si="13"/>
        <v>2.0806568880738396E-2</v>
      </c>
      <c r="W21" s="148">
        <f t="shared" si="14"/>
        <v>7.9444830548054179E-2</v>
      </c>
      <c r="X21" s="149">
        <f t="shared" si="15"/>
        <v>0.12712440002104008</v>
      </c>
      <c r="Y21" s="120">
        <f t="shared" si="15"/>
        <v>-0.17242445223843283</v>
      </c>
      <c r="Z21" s="148">
        <f t="shared" si="16"/>
        <v>4.5275415650397166E-2</v>
      </c>
    </row>
    <row r="22" spans="2:26" x14ac:dyDescent="0.25">
      <c r="B22" s="137" t="s">
        <v>209</v>
      </c>
      <c r="C22" s="149">
        <f t="shared" si="1"/>
        <v>-0.44881244099568851</v>
      </c>
      <c r="D22" s="120">
        <f t="shared" si="1"/>
        <v>-0.41921014833486625</v>
      </c>
      <c r="E22" s="148">
        <f t="shared" si="2"/>
        <v>-0.44255221444097681</v>
      </c>
      <c r="F22" s="149">
        <f t="shared" si="3"/>
        <v>-0.40104341643270303</v>
      </c>
      <c r="G22" s="120">
        <f t="shared" si="3"/>
        <v>-0.4999871542165838</v>
      </c>
      <c r="H22" s="148">
        <f t="shared" si="4"/>
        <v>-0.42606691001935559</v>
      </c>
      <c r="I22" s="149">
        <f t="shared" si="5"/>
        <v>-6.7842108699375125E-2</v>
      </c>
      <c r="J22" s="120">
        <f t="shared" si="5"/>
        <v>-7.4909334927928617E-2</v>
      </c>
      <c r="K22" s="148">
        <f t="shared" si="6"/>
        <v>-6.9408510950078384E-2</v>
      </c>
      <c r="L22" s="149">
        <f t="shared" si="7"/>
        <v>4.1152604073056445</v>
      </c>
      <c r="M22" s="120">
        <f t="shared" si="7"/>
        <v>22.321318377115833</v>
      </c>
      <c r="N22" s="148">
        <f t="shared" si="8"/>
        <v>5.177891818746919</v>
      </c>
      <c r="O22" s="149">
        <f t="shared" si="9"/>
        <v>2.734239540399396</v>
      </c>
      <c r="P22" s="120">
        <f t="shared" si="9"/>
        <v>34.36112474070044</v>
      </c>
      <c r="Q22" s="148">
        <f t="shared" si="10"/>
        <v>3.6507380362112878</v>
      </c>
      <c r="R22" s="149">
        <f t="shared" si="11"/>
        <v>0.37042923451095855</v>
      </c>
      <c r="S22" s="120">
        <f t="shared" si="11"/>
        <v>0.79788058342618506</v>
      </c>
      <c r="T22" s="148">
        <f t="shared" si="12"/>
        <v>0.44618749216946196</v>
      </c>
      <c r="U22" s="149">
        <f t="shared" si="13"/>
        <v>8.7726059594367856E-2</v>
      </c>
      <c r="V22" s="120">
        <f t="shared" si="13"/>
        <v>0.14050718038616705</v>
      </c>
      <c r="W22" s="148">
        <f t="shared" si="14"/>
        <v>9.8931547009782683E-2</v>
      </c>
      <c r="X22" s="149">
        <f t="shared" si="15"/>
        <v>0.12051430699875265</v>
      </c>
      <c r="Y22" s="120">
        <f t="shared" si="15"/>
        <v>-0.19828679186179876</v>
      </c>
      <c r="Z22" s="148">
        <f t="shared" si="16"/>
        <v>3.0248687311849043E-2</v>
      </c>
    </row>
    <row r="23" spans="2:26" x14ac:dyDescent="0.25">
      <c r="B23" s="137" t="s">
        <v>208</v>
      </c>
      <c r="C23" s="147">
        <f t="shared" si="1"/>
        <v>-0.39997395557320004</v>
      </c>
      <c r="D23" s="121">
        <f t="shared" si="1"/>
        <v>-0.36463962364036451</v>
      </c>
      <c r="E23" s="146">
        <f t="shared" si="2"/>
        <v>-0.39279455430637156</v>
      </c>
      <c r="F23" s="147">
        <f t="shared" si="3"/>
        <v>-0.37312383874201305</v>
      </c>
      <c r="G23" s="121">
        <f t="shared" si="3"/>
        <v>-0.44133343340884701</v>
      </c>
      <c r="H23" s="146">
        <f t="shared" si="4"/>
        <v>-0.38898448350066639</v>
      </c>
      <c r="I23" s="147">
        <f t="shared" si="5"/>
        <v>-7.0584766112865571E-2</v>
      </c>
      <c r="J23" s="121">
        <f t="shared" si="5"/>
        <v>-4.9922086642688268E-2</v>
      </c>
      <c r="K23" s="146">
        <f t="shared" si="6"/>
        <v>-6.6267331366019366E-2</v>
      </c>
      <c r="L23" s="147">
        <f t="shared" si="7"/>
        <v>2.8669914775365157</v>
      </c>
      <c r="M23" s="121">
        <f t="shared" si="7"/>
        <v>15.135425685135147</v>
      </c>
      <c r="N23" s="146">
        <f t="shared" si="8"/>
        <v>3.6126398401011608</v>
      </c>
      <c r="O23" s="147">
        <f t="shared" si="9"/>
        <v>2.1979322489360809</v>
      </c>
      <c r="P23" s="121">
        <f t="shared" si="9"/>
        <v>16.313737492744458</v>
      </c>
      <c r="Q23" s="146">
        <f t="shared" si="10"/>
        <v>2.8684824033768614</v>
      </c>
      <c r="R23" s="147">
        <f t="shared" si="11"/>
        <v>0.33926091508516087</v>
      </c>
      <c r="S23" s="121">
        <f t="shared" si="11"/>
        <v>0.68005149918994445</v>
      </c>
      <c r="T23" s="146">
        <f t="shared" si="12"/>
        <v>0.39962120513563071</v>
      </c>
      <c r="U23" s="147">
        <f t="shared" si="13"/>
        <v>9.0506212018960808E-2</v>
      </c>
      <c r="V23" s="121">
        <f t="shared" si="13"/>
        <v>1.1016756423609664E-2</v>
      </c>
      <c r="W23" s="146">
        <f t="shared" si="14"/>
        <v>7.257723315464637E-2</v>
      </c>
      <c r="X23" s="147">
        <f t="shared" si="15"/>
        <v>0.11002711829871936</v>
      </c>
      <c r="Y23" s="121">
        <f t="shared" si="15"/>
        <v>-0.20901910448142247</v>
      </c>
      <c r="Z23" s="146">
        <f t="shared" si="16"/>
        <v>2.2354321262854526E-2</v>
      </c>
    </row>
    <row r="24" spans="2:26" x14ac:dyDescent="0.25">
      <c r="B24" s="145" t="s">
        <v>12</v>
      </c>
      <c r="C24" s="144">
        <f t="shared" si="1"/>
        <v>-0.41064936433443344</v>
      </c>
      <c r="D24" s="122">
        <f t="shared" si="1"/>
        <v>-0.37462562173005065</v>
      </c>
      <c r="E24" s="143">
        <f t="shared" si="2"/>
        <v>-0.40311690018829138</v>
      </c>
      <c r="F24" s="144">
        <f t="shared" si="3"/>
        <v>-0.37294011927399651</v>
      </c>
      <c r="G24" s="122">
        <f t="shared" si="3"/>
        <v>-0.45753344818195252</v>
      </c>
      <c r="H24" s="143">
        <f t="shared" si="4"/>
        <v>-0.39365497962592499</v>
      </c>
      <c r="I24" s="144">
        <f t="shared" si="5"/>
        <v>-5.2926271613875753E-2</v>
      </c>
      <c r="J24" s="122">
        <f t="shared" si="5"/>
        <v>-4.8291654476133261E-2</v>
      </c>
      <c r="K24" s="143">
        <f t="shared" si="6"/>
        <v>-5.1914793710760354E-2</v>
      </c>
      <c r="L24" s="144">
        <f t="shared" si="7"/>
        <v>3.4279118708907435</v>
      </c>
      <c r="M24" s="122">
        <f t="shared" si="7"/>
        <v>18.087151817076716</v>
      </c>
      <c r="N24" s="143">
        <f t="shared" si="8"/>
        <v>4.3236445537098662</v>
      </c>
      <c r="O24" s="144">
        <f t="shared" si="9"/>
        <v>2.4491325324544673</v>
      </c>
      <c r="P24" s="122">
        <f t="shared" si="9"/>
        <v>21.132301221291268</v>
      </c>
      <c r="Q24" s="143">
        <f t="shared" si="10"/>
        <v>3.2317355687309535</v>
      </c>
      <c r="R24" s="144">
        <f t="shared" si="11"/>
        <v>0.35241472101784588</v>
      </c>
      <c r="S24" s="122">
        <f t="shared" si="11"/>
        <v>0.74083790323809362</v>
      </c>
      <c r="T24" s="143">
        <f t="shared" si="12"/>
        <v>0.421920542479719</v>
      </c>
      <c r="U24" s="144">
        <f t="shared" si="13"/>
        <v>8.2027481298746929E-2</v>
      </c>
      <c r="V24" s="122">
        <f t="shared" si="13"/>
        <v>5.0859440646583653E-2</v>
      </c>
      <c r="W24" s="143">
        <f t="shared" si="14"/>
        <v>7.5042111659440858E-2</v>
      </c>
      <c r="X24" s="144">
        <f t="shared" si="15"/>
        <v>0.10745248920580419</v>
      </c>
      <c r="Y24" s="122">
        <f t="shared" si="15"/>
        <v>-0.21263977045816695</v>
      </c>
      <c r="Z24" s="143">
        <f t="shared" si="16"/>
        <v>1.68849511393665E-2</v>
      </c>
    </row>
  </sheetData>
  <mergeCells count="19">
    <mergeCell ref="B7:B8"/>
    <mergeCell ref="B17:B18"/>
    <mergeCell ref="C7:D7"/>
    <mergeCell ref="E7:F7"/>
    <mergeCell ref="I7:J7"/>
    <mergeCell ref="I17:K17"/>
    <mergeCell ref="C17:E17"/>
    <mergeCell ref="F17:H17"/>
    <mergeCell ref="G7:H7"/>
    <mergeCell ref="K7:L7"/>
    <mergeCell ref="L17:N17"/>
    <mergeCell ref="M7:N7"/>
    <mergeCell ref="S7:T7"/>
    <mergeCell ref="U17:W17"/>
    <mergeCell ref="X17:Z17"/>
    <mergeCell ref="R17:T17"/>
    <mergeCell ref="O17:Q17"/>
    <mergeCell ref="O7:P7"/>
    <mergeCell ref="Q7:R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5.85546875" bestFit="1" customWidth="1"/>
    <col min="3" max="3" width="16.85546875" customWidth="1"/>
    <col min="4" max="26" width="17" customWidth="1"/>
  </cols>
  <sheetData>
    <row r="1" spans="1:20" s="132" customFormat="1" x14ac:dyDescent="0.25">
      <c r="A1" s="134" t="s">
        <v>231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x14ac:dyDescent="0.25">
      <c r="B7" s="252" t="s">
        <v>230</v>
      </c>
      <c r="C7" s="248" t="s">
        <v>194</v>
      </c>
      <c r="D7" s="248"/>
      <c r="E7" s="250" t="s">
        <v>0</v>
      </c>
      <c r="F7" s="248"/>
      <c r="G7" s="250" t="s">
        <v>1</v>
      </c>
      <c r="H7" s="248"/>
      <c r="I7" s="250" t="s">
        <v>17</v>
      </c>
      <c r="J7" s="248"/>
      <c r="K7" s="250" t="s">
        <v>19</v>
      </c>
      <c r="L7" s="251"/>
      <c r="M7" s="250" t="s">
        <v>22</v>
      </c>
      <c r="N7" s="251"/>
      <c r="O7" s="250" t="s">
        <v>185</v>
      </c>
      <c r="P7" s="251"/>
      <c r="Q7" s="250" t="s">
        <v>324</v>
      </c>
      <c r="R7" s="251"/>
      <c r="S7" s="250" t="s">
        <v>326</v>
      </c>
      <c r="T7" s="251"/>
    </row>
    <row r="8" spans="1:20" x14ac:dyDescent="0.25">
      <c r="B8" s="253"/>
      <c r="C8" s="208" t="s">
        <v>195</v>
      </c>
      <c r="D8" s="208" t="s">
        <v>196</v>
      </c>
      <c r="E8" s="209" t="s">
        <v>195</v>
      </c>
      <c r="F8" s="208" t="s">
        <v>196</v>
      </c>
      <c r="G8" s="209" t="s">
        <v>195</v>
      </c>
      <c r="H8" s="208" t="s">
        <v>196</v>
      </c>
      <c r="I8" s="209" t="s">
        <v>195</v>
      </c>
      <c r="J8" s="208" t="s">
        <v>196</v>
      </c>
      <c r="K8" s="209" t="s">
        <v>195</v>
      </c>
      <c r="L8" s="210" t="s">
        <v>196</v>
      </c>
      <c r="M8" s="209" t="s">
        <v>195</v>
      </c>
      <c r="N8" s="210" t="s">
        <v>196</v>
      </c>
      <c r="O8" s="209" t="s">
        <v>195</v>
      </c>
      <c r="P8" s="210" t="s">
        <v>196</v>
      </c>
      <c r="Q8" s="209" t="s">
        <v>195</v>
      </c>
      <c r="R8" s="210" t="s">
        <v>196</v>
      </c>
      <c r="S8" s="209" t="s">
        <v>195</v>
      </c>
      <c r="T8" s="210" t="s">
        <v>196</v>
      </c>
    </row>
    <row r="9" spans="1:20" x14ac:dyDescent="0.25">
      <c r="B9" s="137" t="s">
        <v>229</v>
      </c>
      <c r="C9" s="131">
        <v>15434.347826086956</v>
      </c>
      <c r="D9" s="131">
        <v>13008.25</v>
      </c>
      <c r="E9" s="156">
        <v>14099.25</v>
      </c>
      <c r="F9" s="125">
        <v>12469.666666666666</v>
      </c>
      <c r="G9" s="156">
        <v>7002.090909090909</v>
      </c>
      <c r="H9" s="125">
        <v>4640.8888888888887</v>
      </c>
      <c r="I9" s="156">
        <v>54.272727272727273</v>
      </c>
      <c r="J9" s="125">
        <v>38.625</v>
      </c>
      <c r="K9" s="156">
        <v>303.71428571428572</v>
      </c>
      <c r="L9" s="157">
        <v>0</v>
      </c>
      <c r="M9" s="156">
        <v>2432.4545454545455</v>
      </c>
      <c r="N9" s="157">
        <v>1292.25</v>
      </c>
      <c r="O9" s="156">
        <v>4137.217391304348</v>
      </c>
      <c r="P9" s="157">
        <v>2991.375</v>
      </c>
      <c r="Q9" s="156">
        <v>5256.9047619047615</v>
      </c>
      <c r="R9" s="157">
        <v>5032.3</v>
      </c>
      <c r="S9" s="156">
        <v>5784.363636363636</v>
      </c>
      <c r="T9" s="157">
        <v>4767.5</v>
      </c>
    </row>
    <row r="10" spans="1:20" x14ac:dyDescent="0.25">
      <c r="B10" s="137" t="s">
        <v>228</v>
      </c>
      <c r="C10" s="131">
        <v>12879</v>
      </c>
      <c r="D10" s="131">
        <v>12093.5</v>
      </c>
      <c r="E10" s="156">
        <v>12952</v>
      </c>
      <c r="F10" s="125">
        <v>12994.555555555555</v>
      </c>
      <c r="G10" s="156">
        <v>5959.681818181818</v>
      </c>
      <c r="H10" s="125">
        <v>4794.1111111111113</v>
      </c>
      <c r="I10" s="156">
        <v>608.0454545454545</v>
      </c>
      <c r="J10" s="125">
        <v>55.375</v>
      </c>
      <c r="K10" s="156">
        <v>1122.6666666666667</v>
      </c>
      <c r="L10" s="157">
        <v>0</v>
      </c>
      <c r="M10" s="156">
        <v>3657.818181818182</v>
      </c>
      <c r="N10" s="157">
        <v>2065</v>
      </c>
      <c r="O10" s="156">
        <v>5029.086956521739</v>
      </c>
      <c r="P10" s="157">
        <v>4008.875</v>
      </c>
      <c r="Q10" s="156">
        <v>5458.1428571428569</v>
      </c>
      <c r="R10" s="157">
        <v>4969.2</v>
      </c>
      <c r="S10" s="156">
        <v>5841.5</v>
      </c>
      <c r="T10" s="157">
        <v>5351.875</v>
      </c>
    </row>
    <row r="11" spans="1:20" x14ac:dyDescent="0.25">
      <c r="B11" s="137" t="s">
        <v>227</v>
      </c>
      <c r="C11" s="131">
        <v>388249.4347826087</v>
      </c>
      <c r="D11" s="131">
        <v>342268.125</v>
      </c>
      <c r="E11" s="156">
        <v>409848.65</v>
      </c>
      <c r="F11" s="125">
        <v>354828.88888888888</v>
      </c>
      <c r="G11" s="156">
        <v>254808.18181818182</v>
      </c>
      <c r="H11" s="125">
        <v>201368.77777777778</v>
      </c>
      <c r="I11" s="156">
        <v>55823.818181818184</v>
      </c>
      <c r="J11" s="125">
        <v>10743.5</v>
      </c>
      <c r="K11" s="156">
        <v>77201.857142857145</v>
      </c>
      <c r="L11" s="157">
        <v>6208.1</v>
      </c>
      <c r="M11" s="156">
        <v>195875.13636363635</v>
      </c>
      <c r="N11" s="157">
        <v>134722.375</v>
      </c>
      <c r="O11" s="156">
        <v>233434.78260869565</v>
      </c>
      <c r="P11" s="157">
        <v>204152.5</v>
      </c>
      <c r="Q11" s="156">
        <v>238303.57142857142</v>
      </c>
      <c r="R11" s="157">
        <v>219959.3</v>
      </c>
      <c r="S11" s="156">
        <v>243660.13636363635</v>
      </c>
      <c r="T11" s="157">
        <v>214306.375</v>
      </c>
    </row>
    <row r="12" spans="1:20" x14ac:dyDescent="0.25">
      <c r="B12" s="137" t="s">
        <v>226</v>
      </c>
      <c r="C12" s="131">
        <v>505700.52173913043</v>
      </c>
      <c r="D12" s="131">
        <v>334682.5</v>
      </c>
      <c r="E12" s="156">
        <v>538131.25</v>
      </c>
      <c r="F12" s="125">
        <v>344584.22222222225</v>
      </c>
      <c r="G12" s="156">
        <v>291354.27272727271</v>
      </c>
      <c r="H12" s="125">
        <v>171953</v>
      </c>
      <c r="I12" s="156">
        <v>35975.318181818184</v>
      </c>
      <c r="J12" s="125">
        <v>5952.625</v>
      </c>
      <c r="K12" s="156">
        <v>52712.666666666664</v>
      </c>
      <c r="L12" s="157">
        <v>3205.7</v>
      </c>
      <c r="M12" s="156">
        <v>155546.63636363635</v>
      </c>
      <c r="N12" s="157">
        <v>80028.625</v>
      </c>
      <c r="O12" s="156">
        <v>189116.82608695651</v>
      </c>
      <c r="P12" s="157">
        <v>129069.5</v>
      </c>
      <c r="Q12" s="156">
        <v>205862.42857142858</v>
      </c>
      <c r="R12" s="157">
        <v>143322.4</v>
      </c>
      <c r="S12" s="156">
        <v>228919.77272727274</v>
      </c>
      <c r="T12" s="157">
        <v>156090</v>
      </c>
    </row>
    <row r="13" spans="1:20" x14ac:dyDescent="0.25">
      <c r="B13" s="137" t="s">
        <v>225</v>
      </c>
      <c r="C13" s="131">
        <v>50712.043478260872</v>
      </c>
      <c r="D13" s="131">
        <v>33122.125</v>
      </c>
      <c r="E13" s="156">
        <v>54843.3</v>
      </c>
      <c r="F13" s="125">
        <v>35370.333333333336</v>
      </c>
      <c r="G13" s="156">
        <v>38786.272727272728</v>
      </c>
      <c r="H13" s="125">
        <v>22008.888888888891</v>
      </c>
      <c r="I13" s="156">
        <v>12813.59090909091</v>
      </c>
      <c r="J13" s="125">
        <v>1937.75</v>
      </c>
      <c r="K13" s="156">
        <v>15292.047619047618</v>
      </c>
      <c r="L13" s="157">
        <v>1051.3</v>
      </c>
      <c r="M13" s="156">
        <v>31787</v>
      </c>
      <c r="N13" s="157">
        <v>16018.25</v>
      </c>
      <c r="O13" s="156">
        <v>34885.565217391304</v>
      </c>
      <c r="P13" s="157">
        <v>23718.75</v>
      </c>
      <c r="Q13" s="156">
        <v>35702.095238095237</v>
      </c>
      <c r="R13" s="157">
        <v>22970.3</v>
      </c>
      <c r="S13" s="156">
        <v>39335.772727272728</v>
      </c>
      <c r="T13" s="157">
        <v>25570.25</v>
      </c>
    </row>
    <row r="14" spans="1:20" x14ac:dyDescent="0.25">
      <c r="B14" s="137" t="s">
        <v>224</v>
      </c>
      <c r="C14" s="131">
        <v>260529.86956521738</v>
      </c>
      <c r="D14" s="131">
        <v>193146.5</v>
      </c>
      <c r="E14" s="156">
        <v>272992.09999999998</v>
      </c>
      <c r="F14" s="125">
        <v>198281.11111111112</v>
      </c>
      <c r="G14" s="156">
        <v>149564.40909090909</v>
      </c>
      <c r="H14" s="125">
        <v>100889.55555555556</v>
      </c>
      <c r="I14" s="156">
        <v>20817.68181818182</v>
      </c>
      <c r="J14" s="125">
        <v>3681.375</v>
      </c>
      <c r="K14" s="156">
        <v>28724.523809523809</v>
      </c>
      <c r="L14" s="157">
        <v>2297.5</v>
      </c>
      <c r="M14" s="156">
        <v>87176.909090909088</v>
      </c>
      <c r="N14" s="157">
        <v>48408.125</v>
      </c>
      <c r="O14" s="156">
        <v>107871.39130434782</v>
      </c>
      <c r="P14" s="157">
        <v>78833.375</v>
      </c>
      <c r="Q14" s="156">
        <v>115280.33333333333</v>
      </c>
      <c r="R14" s="157">
        <v>88948.800000000003</v>
      </c>
      <c r="S14" s="156">
        <v>124997.63636363637</v>
      </c>
      <c r="T14" s="157">
        <v>90829.75</v>
      </c>
    </row>
    <row r="15" spans="1:20" x14ac:dyDescent="0.25">
      <c r="B15" s="137" t="s">
        <v>223</v>
      </c>
      <c r="C15" s="131">
        <v>211610.5652173913</v>
      </c>
      <c r="D15" s="131">
        <v>171863</v>
      </c>
      <c r="E15" s="156">
        <v>224479.5</v>
      </c>
      <c r="F15" s="125">
        <v>178573.77777777778</v>
      </c>
      <c r="G15" s="156">
        <v>131034.72727272728</v>
      </c>
      <c r="H15" s="125">
        <v>97429.222222222219</v>
      </c>
      <c r="I15" s="156">
        <v>20842.045454545456</v>
      </c>
      <c r="J15" s="125">
        <v>3932.25</v>
      </c>
      <c r="K15" s="156">
        <v>29847.285714285714</v>
      </c>
      <c r="L15" s="157">
        <v>2204.5</v>
      </c>
      <c r="M15" s="156">
        <v>86769.681818181823</v>
      </c>
      <c r="N15" s="157">
        <v>55914.25</v>
      </c>
      <c r="O15" s="156">
        <v>108142.69565217392</v>
      </c>
      <c r="P15" s="157">
        <v>88452</v>
      </c>
      <c r="Q15" s="156">
        <v>114842.85714285714</v>
      </c>
      <c r="R15" s="157">
        <v>98429.2</v>
      </c>
      <c r="S15" s="156">
        <v>124505</v>
      </c>
      <c r="T15" s="157">
        <v>99987</v>
      </c>
    </row>
    <row r="16" spans="1:20" x14ac:dyDescent="0.25">
      <c r="B16" s="137" t="s">
        <v>222</v>
      </c>
      <c r="C16" s="131">
        <v>18036.391304347828</v>
      </c>
      <c r="D16" s="131">
        <v>11354.5</v>
      </c>
      <c r="E16" s="156">
        <v>23446.55</v>
      </c>
      <c r="F16" s="125">
        <v>13322.444444444445</v>
      </c>
      <c r="G16" s="156">
        <v>11300.636363636364</v>
      </c>
      <c r="H16" s="125">
        <v>6641.4444444444443</v>
      </c>
      <c r="I16" s="156">
        <v>909.27272727272725</v>
      </c>
      <c r="J16" s="125">
        <v>189.125</v>
      </c>
      <c r="K16" s="156">
        <v>1139.4285714285713</v>
      </c>
      <c r="L16" s="157">
        <v>17.8</v>
      </c>
      <c r="M16" s="156">
        <v>3822.409090909091</v>
      </c>
      <c r="N16" s="157">
        <v>2267.125</v>
      </c>
      <c r="O16" s="156">
        <v>4716.869565217391</v>
      </c>
      <c r="P16" s="157">
        <v>3302.75</v>
      </c>
      <c r="Q16" s="156">
        <v>5296.0476190476193</v>
      </c>
      <c r="R16" s="157">
        <v>3493.1</v>
      </c>
      <c r="S16" s="156">
        <v>6013.772727272727</v>
      </c>
      <c r="T16" s="157">
        <v>3959.875</v>
      </c>
    </row>
    <row r="17" spans="2:26" x14ac:dyDescent="0.25">
      <c r="B17" s="137" t="s">
        <v>221</v>
      </c>
      <c r="C17" s="131">
        <v>423052.65217391303</v>
      </c>
      <c r="D17" s="131">
        <v>360246.5</v>
      </c>
      <c r="E17" s="156">
        <v>445129.6</v>
      </c>
      <c r="F17" s="125">
        <v>379514.55555555556</v>
      </c>
      <c r="G17" s="156">
        <v>259142.27272727274</v>
      </c>
      <c r="H17" s="125">
        <v>209453.77777777778</v>
      </c>
      <c r="I17" s="156">
        <v>51907.227272727272</v>
      </c>
      <c r="J17" s="125">
        <v>10176.75</v>
      </c>
      <c r="K17" s="156">
        <v>74030.809523809527</v>
      </c>
      <c r="L17" s="157">
        <v>6945.7</v>
      </c>
      <c r="M17" s="156">
        <v>199931.36363636365</v>
      </c>
      <c r="N17" s="157">
        <v>128200.25</v>
      </c>
      <c r="O17" s="156">
        <v>247681.91304347827</v>
      </c>
      <c r="P17" s="157">
        <v>214497.5</v>
      </c>
      <c r="Q17" s="156">
        <v>266766.85714285716</v>
      </c>
      <c r="R17" s="157">
        <v>246686.3</v>
      </c>
      <c r="S17" s="156">
        <v>277082.95454545453</v>
      </c>
      <c r="T17" s="157">
        <v>240183.875</v>
      </c>
    </row>
    <row r="18" spans="2:26" x14ac:dyDescent="0.25">
      <c r="B18" s="137" t="s">
        <v>220</v>
      </c>
      <c r="C18" s="131">
        <v>387447.30434782611</v>
      </c>
      <c r="D18" s="131">
        <v>304368</v>
      </c>
      <c r="E18" s="156">
        <v>405813.6</v>
      </c>
      <c r="F18" s="125">
        <v>314536.77777777775</v>
      </c>
      <c r="G18" s="156">
        <v>243848.13636363635</v>
      </c>
      <c r="H18" s="125">
        <v>174548.66666666666</v>
      </c>
      <c r="I18" s="156">
        <v>48954.272727272728</v>
      </c>
      <c r="J18" s="125">
        <v>6734</v>
      </c>
      <c r="K18" s="156">
        <v>79658.619047619053</v>
      </c>
      <c r="L18" s="157">
        <v>2440.5</v>
      </c>
      <c r="M18" s="156">
        <v>194152</v>
      </c>
      <c r="N18" s="157">
        <v>104521.75</v>
      </c>
      <c r="O18" s="156">
        <v>233599</v>
      </c>
      <c r="P18" s="157">
        <v>174241.125</v>
      </c>
      <c r="Q18" s="156">
        <v>255472.04761904763</v>
      </c>
      <c r="R18" s="157">
        <v>219437</v>
      </c>
      <c r="S18" s="156">
        <v>269345.04545454547</v>
      </c>
      <c r="T18" s="157">
        <v>208363.125</v>
      </c>
    </row>
    <row r="19" spans="2:26" x14ac:dyDescent="0.25">
      <c r="B19" s="137" t="s">
        <v>219</v>
      </c>
      <c r="C19" s="131">
        <v>970.78260869565213</v>
      </c>
      <c r="D19" s="131">
        <v>993.125</v>
      </c>
      <c r="E19" s="156">
        <v>864.9</v>
      </c>
      <c r="F19" s="125">
        <v>825.77777777777783</v>
      </c>
      <c r="G19" s="156">
        <v>267.31818181818181</v>
      </c>
      <c r="H19" s="125">
        <v>268.88888888888891</v>
      </c>
      <c r="I19" s="156">
        <v>3.3181818181818183</v>
      </c>
      <c r="J19" s="125">
        <v>4.25</v>
      </c>
      <c r="K19" s="156">
        <v>0</v>
      </c>
      <c r="L19" s="157">
        <v>0</v>
      </c>
      <c r="M19" s="156">
        <v>186.68181818181819</v>
      </c>
      <c r="N19" s="157">
        <v>153.75</v>
      </c>
      <c r="O19" s="156">
        <v>309.13043478260869</v>
      </c>
      <c r="P19" s="157">
        <v>326.875</v>
      </c>
      <c r="Q19" s="156">
        <v>412.76190476190476</v>
      </c>
      <c r="R19" s="157">
        <v>439.7</v>
      </c>
      <c r="S19" s="156">
        <v>418.13636363636363</v>
      </c>
      <c r="T19" s="157">
        <v>421.5</v>
      </c>
    </row>
    <row r="20" spans="2:26" x14ac:dyDescent="0.25">
      <c r="B20" s="137" t="s">
        <v>218</v>
      </c>
      <c r="C20" s="131">
        <v>3531.608695652174</v>
      </c>
      <c r="D20" s="131">
        <v>2709.375</v>
      </c>
      <c r="E20" s="156">
        <v>4164</v>
      </c>
      <c r="F20" s="125">
        <v>2551.5555555555557</v>
      </c>
      <c r="G20" s="156">
        <v>2174.909090909091</v>
      </c>
      <c r="H20" s="125">
        <v>1213</v>
      </c>
      <c r="I20" s="156">
        <v>16.863636363636363</v>
      </c>
      <c r="J20" s="125">
        <v>8.125</v>
      </c>
      <c r="K20" s="156">
        <v>0</v>
      </c>
      <c r="L20" s="157">
        <v>0</v>
      </c>
      <c r="M20" s="156">
        <v>0</v>
      </c>
      <c r="N20" s="157">
        <v>0</v>
      </c>
      <c r="O20" s="156">
        <v>962.78260869565213</v>
      </c>
      <c r="P20" s="157">
        <v>695.5</v>
      </c>
      <c r="Q20" s="156">
        <v>1448.2380952380952</v>
      </c>
      <c r="R20" s="157">
        <v>1159.4000000000001</v>
      </c>
      <c r="S20" s="156">
        <v>1587.2272727272727</v>
      </c>
      <c r="T20" s="157">
        <v>1107.125</v>
      </c>
    </row>
    <row r="21" spans="2:26" x14ac:dyDescent="0.25">
      <c r="B21" s="137" t="s">
        <v>217</v>
      </c>
      <c r="C21" s="131">
        <v>172797.95652173914</v>
      </c>
      <c r="D21" s="131">
        <v>141970.125</v>
      </c>
      <c r="E21" s="156">
        <v>184369.1</v>
      </c>
      <c r="F21" s="125">
        <v>144319</v>
      </c>
      <c r="G21" s="156">
        <v>117655.59090909091</v>
      </c>
      <c r="H21" s="125">
        <v>85701.555555555562</v>
      </c>
      <c r="I21" s="156">
        <v>32057.5</v>
      </c>
      <c r="J21" s="125">
        <v>5736.5</v>
      </c>
      <c r="K21" s="156">
        <v>42447.857142857145</v>
      </c>
      <c r="L21" s="157">
        <v>3158.5</v>
      </c>
      <c r="M21" s="156">
        <v>92897.318181818177</v>
      </c>
      <c r="N21" s="157">
        <v>60679.375</v>
      </c>
      <c r="O21" s="156">
        <v>107060.60869565218</v>
      </c>
      <c r="P21" s="157">
        <v>87710.375</v>
      </c>
      <c r="Q21" s="156">
        <v>109159</v>
      </c>
      <c r="R21" s="157">
        <v>97129.4</v>
      </c>
      <c r="S21" s="156">
        <v>117873.18181818182</v>
      </c>
      <c r="T21" s="157">
        <v>95766.125</v>
      </c>
    </row>
    <row r="22" spans="2:26" x14ac:dyDescent="0.25">
      <c r="B22" s="137" t="s">
        <v>216</v>
      </c>
      <c r="C22" s="131">
        <v>584.17391304347825</v>
      </c>
      <c r="D22" s="131">
        <v>639.375</v>
      </c>
      <c r="E22" s="156">
        <v>1061.2</v>
      </c>
      <c r="F22" s="125">
        <v>719.33333333333337</v>
      </c>
      <c r="G22" s="156">
        <v>599.4545454545455</v>
      </c>
      <c r="H22" s="125">
        <v>516.55555555555554</v>
      </c>
      <c r="I22" s="156">
        <v>0.18181818181818182</v>
      </c>
      <c r="J22" s="125">
        <v>0.125</v>
      </c>
      <c r="K22" s="156">
        <v>4.7619047619047616E-2</v>
      </c>
      <c r="L22" s="157">
        <v>0.3</v>
      </c>
      <c r="M22" s="156">
        <v>4.5454545454545456E-2</v>
      </c>
      <c r="N22" s="157">
        <v>0</v>
      </c>
      <c r="O22" s="156">
        <v>265.47826086956519</v>
      </c>
      <c r="P22" s="157">
        <v>256.25</v>
      </c>
      <c r="Q22" s="156">
        <v>227.85714285714286</v>
      </c>
      <c r="R22" s="157">
        <v>336.6</v>
      </c>
      <c r="S22" s="156">
        <v>315.36363636363637</v>
      </c>
      <c r="T22" s="157">
        <v>536.875</v>
      </c>
    </row>
    <row r="23" spans="2:26" x14ac:dyDescent="0.25">
      <c r="B23" s="137" t="s">
        <v>215</v>
      </c>
      <c r="C23" s="131">
        <v>3239.304347826087</v>
      </c>
      <c r="D23" s="131">
        <v>4363.625</v>
      </c>
      <c r="E23" s="156">
        <v>3073.25</v>
      </c>
      <c r="F23" s="125">
        <v>4101</v>
      </c>
      <c r="G23" s="156">
        <v>1615.409090909091</v>
      </c>
      <c r="H23" s="125">
        <v>2274.8888888888887</v>
      </c>
      <c r="I23" s="156">
        <v>0.40909090909090912</v>
      </c>
      <c r="J23" s="125">
        <v>0.25</v>
      </c>
      <c r="K23" s="156">
        <v>9.5238095238095233E-2</v>
      </c>
      <c r="L23" s="157">
        <v>0.1</v>
      </c>
      <c r="M23" s="156">
        <v>4.5454545454545456E-2</v>
      </c>
      <c r="N23" s="157">
        <v>0</v>
      </c>
      <c r="O23" s="156">
        <v>11.478260869565217</v>
      </c>
      <c r="P23" s="157">
        <v>4.25</v>
      </c>
      <c r="Q23" s="156">
        <v>1876.8571428571429</v>
      </c>
      <c r="R23" s="157">
        <v>2284</v>
      </c>
      <c r="S23" s="156">
        <v>2166.4545454545455</v>
      </c>
      <c r="T23" s="157">
        <v>2797.625</v>
      </c>
    </row>
    <row r="26" spans="2:26" ht="15" customHeight="1" x14ac:dyDescent="0.25">
      <c r="B26" s="252"/>
      <c r="C26" s="250" t="s">
        <v>337</v>
      </c>
      <c r="D26" s="248"/>
      <c r="E26" s="251"/>
      <c r="F26" s="250" t="s">
        <v>338</v>
      </c>
      <c r="G26" s="248"/>
      <c r="H26" s="251"/>
      <c r="I26" s="250" t="s">
        <v>339</v>
      </c>
      <c r="J26" s="248"/>
      <c r="K26" s="251"/>
      <c r="L26" s="250" t="s">
        <v>340</v>
      </c>
      <c r="M26" s="248"/>
      <c r="N26" s="251"/>
      <c r="O26" s="250" t="s">
        <v>341</v>
      </c>
      <c r="P26" s="248"/>
      <c r="Q26" s="251"/>
      <c r="R26" s="250" t="s">
        <v>342</v>
      </c>
      <c r="S26" s="248"/>
      <c r="T26" s="251"/>
      <c r="U26" s="250" t="s">
        <v>343</v>
      </c>
      <c r="V26" s="248"/>
      <c r="W26" s="251"/>
      <c r="X26" s="250" t="s">
        <v>344</v>
      </c>
      <c r="Y26" s="248"/>
      <c r="Z26" s="251"/>
    </row>
    <row r="27" spans="2:26" x14ac:dyDescent="0.25">
      <c r="B27" s="253"/>
      <c r="C27" s="209" t="s">
        <v>195</v>
      </c>
      <c r="D27" s="208" t="s">
        <v>196</v>
      </c>
      <c r="E27" s="210" t="s">
        <v>13</v>
      </c>
      <c r="F27" s="209" t="s">
        <v>195</v>
      </c>
      <c r="G27" s="211" t="s">
        <v>196</v>
      </c>
      <c r="H27" s="210" t="s">
        <v>13</v>
      </c>
      <c r="I27" s="209" t="s">
        <v>195</v>
      </c>
      <c r="J27" s="208" t="s">
        <v>196</v>
      </c>
      <c r="K27" s="210" t="s">
        <v>13</v>
      </c>
      <c r="L27" s="209" t="s">
        <v>195</v>
      </c>
      <c r="M27" s="208" t="s">
        <v>196</v>
      </c>
      <c r="N27" s="210" t="s">
        <v>13</v>
      </c>
      <c r="O27" s="209" t="s">
        <v>195</v>
      </c>
      <c r="P27" s="208" t="s">
        <v>196</v>
      </c>
      <c r="Q27" s="210" t="s">
        <v>13</v>
      </c>
      <c r="R27" s="209" t="s">
        <v>195</v>
      </c>
      <c r="S27" s="208" t="s">
        <v>196</v>
      </c>
      <c r="T27" s="210" t="s">
        <v>13</v>
      </c>
      <c r="U27" s="209"/>
      <c r="V27" s="208"/>
      <c r="W27" s="210"/>
      <c r="X27" s="209"/>
      <c r="Y27" s="208"/>
      <c r="Z27" s="210"/>
    </row>
    <row r="28" spans="2:26" x14ac:dyDescent="0.25">
      <c r="B28" s="137" t="s">
        <v>229</v>
      </c>
      <c r="C28" s="216">
        <f>(S9/C9)-1</f>
        <v>-0.62522785533011171</v>
      </c>
      <c r="D28" s="217">
        <f>(T9/D9)-1</f>
        <v>-0.63350181615513235</v>
      </c>
      <c r="E28" s="218">
        <f>(SUM(S9:T9)/SUM(C9:D9))-1</f>
        <v>-0.62901195942496901</v>
      </c>
      <c r="F28" s="216">
        <f>(S9/E9)-1</f>
        <v>-0.58973962186899054</v>
      </c>
      <c r="G28" s="217">
        <f>(T9/F9)-1</f>
        <v>-0.61767221791547489</v>
      </c>
      <c r="H28" s="218">
        <f>(SUM(S9:T9)/SUM(E9:F9))-1</f>
        <v>-0.60284930813148307</v>
      </c>
      <c r="I28" s="216">
        <f>(S9/G9)-1</f>
        <v>-0.17390909208937588</v>
      </c>
      <c r="J28" s="217">
        <f>(T9/H9)-1</f>
        <v>2.7281651024708031E-2</v>
      </c>
      <c r="K28" s="218">
        <f>(SUM(S9:T9)/SUM(G9:H9))-1</f>
        <v>-9.3714511280478585E-2</v>
      </c>
      <c r="L28" s="216">
        <f>(S9/I9)-1</f>
        <v>105.57956448911222</v>
      </c>
      <c r="M28" s="217">
        <f>(T9/J9)-1</f>
        <v>122.43042071197411</v>
      </c>
      <c r="N28" s="218">
        <f>(SUM(S9:T9)/SUM(I9:J9))-1</f>
        <v>112.5858103975535</v>
      </c>
      <c r="O28" s="216">
        <f>(S9/K9)-1</f>
        <v>18.045411784828527</v>
      </c>
      <c r="P28" s="217" t="e">
        <f>(T9/L9)-1</f>
        <v>#DIV/0!</v>
      </c>
      <c r="Q28" s="218">
        <f>(SUM(S9:T9)/SUM(K9:L9))-1</f>
        <v>33.74273069357735</v>
      </c>
      <c r="R28" s="216">
        <f>(S9/M9)-1</f>
        <v>1.3779945434839478</v>
      </c>
      <c r="S28" s="217">
        <f>(T9/N9)-1</f>
        <v>2.6893016057264463</v>
      </c>
      <c r="T28" s="218">
        <f>(SUM(S9:T9)/SUM(M9:N9))-1</f>
        <v>1.8329397694753089</v>
      </c>
      <c r="U28" s="216">
        <f>(S9/O9)-1</f>
        <v>0.3981290053844595</v>
      </c>
      <c r="V28" s="217">
        <f>(T9/P9)-1</f>
        <v>0.59374869416238352</v>
      </c>
      <c r="W28" s="218">
        <f>(SUM(S9:T9)/SUM(O9:P9))-1</f>
        <v>0.48021699897375081</v>
      </c>
      <c r="X28" s="216">
        <f>(S9/Q9)-1</f>
        <v>0.10033639534069816</v>
      </c>
      <c r="Y28" s="217">
        <f>(S9/Q9)-1</f>
        <v>0.10033639534069816</v>
      </c>
      <c r="Z28" s="218">
        <f>(SUM(S9:T9)/SUM(Q9:R9))-1</f>
        <v>2.5527616617306848E-2</v>
      </c>
    </row>
    <row r="29" spans="2:26" x14ac:dyDescent="0.25">
      <c r="B29" s="137" t="s">
        <v>228</v>
      </c>
      <c r="C29" s="219">
        <f t="shared" ref="C29:D42" si="0">(S10/C10)-1</f>
        <v>-0.54643217641121211</v>
      </c>
      <c r="D29" s="220">
        <f t="shared" si="0"/>
        <v>-0.55745855211477235</v>
      </c>
      <c r="E29" s="221">
        <f t="shared" ref="E29:E42" si="1">(SUM(S10:T10)/SUM(C10:D10))-1</f>
        <v>-0.55177194914405847</v>
      </c>
      <c r="F29" s="219">
        <f t="shared" ref="F29:G42" si="2">(S10/E10)-1</f>
        <v>-0.54898857319332928</v>
      </c>
      <c r="G29" s="220">
        <f t="shared" si="2"/>
        <v>-0.588144821335431</v>
      </c>
      <c r="H29" s="221">
        <f t="shared" ref="H29:H42" si="3">(SUM(S10:T10)/SUM(E10:F10))-1</f>
        <v>-0.56859880780578886</v>
      </c>
      <c r="I29" s="219">
        <f t="shared" ref="I29:J42" si="4">(S10/G10)-1</f>
        <v>-1.9830222784925966E-2</v>
      </c>
      <c r="J29" s="220">
        <f t="shared" si="4"/>
        <v>0.11634354648063594</v>
      </c>
      <c r="K29" s="221">
        <f t="shared" ref="K29:K42" si="5">(SUM(S10:T10)/SUM(G10:H10))-1</f>
        <v>4.0876932780588016E-2</v>
      </c>
      <c r="L29" s="219">
        <f t="shared" ref="L29:M42" si="6">(S10/I10)-1</f>
        <v>8.6070120355834643</v>
      </c>
      <c r="M29" s="220">
        <f t="shared" si="6"/>
        <v>95.647855530474047</v>
      </c>
      <c r="N29" s="221">
        <f t="shared" ref="N29:N42" si="7">(SUM(S10:T10)/SUM(I10:J10))-1</f>
        <v>15.872218701289803</v>
      </c>
      <c r="O29" s="219">
        <f t="shared" ref="O29:P42" si="8">(S10/K10)-1</f>
        <v>4.2032363420427554</v>
      </c>
      <c r="P29" s="220" t="e">
        <f t="shared" si="8"/>
        <v>#DIV/0!</v>
      </c>
      <c r="Q29" s="221">
        <f t="shared" ref="Q29:Q42" si="9">(SUM(S10:T10)/SUM(K10:L10))-1</f>
        <v>8.9703459026128254</v>
      </c>
      <c r="R29" s="219">
        <f t="shared" ref="R29:S42" si="10">(S10/M10)-1</f>
        <v>0.59699025748086276</v>
      </c>
      <c r="S29" s="220">
        <f t="shared" si="10"/>
        <v>1.5917070217917675</v>
      </c>
      <c r="T29" s="221">
        <f t="shared" ref="T29:T42" si="11">(SUM(S10:T10)/SUM(M10:N10))-1</f>
        <v>0.95592008069768553</v>
      </c>
      <c r="U29" s="219">
        <f t="shared" ref="U29:V42" si="12">(S10/O10)-1</f>
        <v>0.16154285072059071</v>
      </c>
      <c r="V29" s="220">
        <f t="shared" si="12"/>
        <v>0.33500670387577558</v>
      </c>
      <c r="W29" s="221">
        <f t="shared" ref="W29:W42" si="13">(SUM(S10:T10)/SUM(O10:P10))-1</f>
        <v>0.23848441206625415</v>
      </c>
      <c r="X29" s="219">
        <f t="shared" ref="X29:X42" si="14">(S10/Q10)-1</f>
        <v>7.023582066113554E-2</v>
      </c>
      <c r="Y29" s="220">
        <f t="shared" ref="Y29:Y42" si="15">(S10/Q10)-1</f>
        <v>7.023582066113554E-2</v>
      </c>
      <c r="Z29" s="221">
        <f t="shared" ref="Z29:Z42" si="16">(SUM(S10:T10)/SUM(Q10:R10))-1</f>
        <v>7.3463791624766905E-2</v>
      </c>
    </row>
    <row r="30" spans="2:26" x14ac:dyDescent="0.25">
      <c r="B30" s="137" t="s">
        <v>227</v>
      </c>
      <c r="C30" s="219">
        <f t="shared" si="0"/>
        <v>-0.3724134163902435</v>
      </c>
      <c r="D30" s="220">
        <f t="shared" si="0"/>
        <v>-0.37386405760104013</v>
      </c>
      <c r="E30" s="221">
        <f t="shared" si="1"/>
        <v>-0.37309308280019926</v>
      </c>
      <c r="F30" s="219">
        <f t="shared" si="2"/>
        <v>-0.40548752237286534</v>
      </c>
      <c r="G30" s="220">
        <f t="shared" si="2"/>
        <v>-0.39602895448823527</v>
      </c>
      <c r="H30" s="221">
        <f t="shared" si="3"/>
        <v>-0.40109851790719209</v>
      </c>
      <c r="I30" s="219">
        <f t="shared" si="4"/>
        <v>-4.3750735847642996E-2</v>
      </c>
      <c r="J30" s="220">
        <f t="shared" si="4"/>
        <v>6.42482780349376E-2</v>
      </c>
      <c r="K30" s="221">
        <f t="shared" si="5"/>
        <v>3.9229332609471701E-3</v>
      </c>
      <c r="L30" s="219">
        <f t="shared" si="6"/>
        <v>3.3648059967885979</v>
      </c>
      <c r="M30" s="220">
        <f t="shared" si="6"/>
        <v>18.947538046260529</v>
      </c>
      <c r="N30" s="221">
        <f t="shared" si="7"/>
        <v>5.8797500616259279</v>
      </c>
      <c r="O30" s="219">
        <f t="shared" si="8"/>
        <v>2.1561434579579957</v>
      </c>
      <c r="P30" s="220">
        <f t="shared" si="8"/>
        <v>33.520445063707093</v>
      </c>
      <c r="Q30" s="221">
        <f t="shared" si="9"/>
        <v>4.4905496543928454</v>
      </c>
      <c r="R30" s="219">
        <f t="shared" si="10"/>
        <v>0.24395643514084697</v>
      </c>
      <c r="S30" s="220">
        <f t="shared" si="10"/>
        <v>0.59072592804276192</v>
      </c>
      <c r="T30" s="221">
        <f t="shared" si="11"/>
        <v>0.38526908286342842</v>
      </c>
      <c r="U30" s="219">
        <f t="shared" si="12"/>
        <v>4.3803899490340248E-2</v>
      </c>
      <c r="V30" s="220">
        <f t="shared" si="12"/>
        <v>4.9736716425221372E-2</v>
      </c>
      <c r="W30" s="221">
        <f t="shared" si="13"/>
        <v>4.657180307766029E-2</v>
      </c>
      <c r="X30" s="219">
        <f t="shared" si="14"/>
        <v>2.2477904560782136E-2</v>
      </c>
      <c r="Y30" s="220">
        <f t="shared" si="15"/>
        <v>2.2477904560782136E-2</v>
      </c>
      <c r="Z30" s="221">
        <f t="shared" si="16"/>
        <v>-6.4670319899839956E-4</v>
      </c>
    </row>
    <row r="31" spans="2:26" x14ac:dyDescent="0.25">
      <c r="B31" s="137" t="s">
        <v>226</v>
      </c>
      <c r="C31" s="219">
        <f t="shared" si="0"/>
        <v>-0.5473214622361755</v>
      </c>
      <c r="D31" s="220">
        <f t="shared" si="0"/>
        <v>-0.53361768243036312</v>
      </c>
      <c r="E31" s="221">
        <f t="shared" si="1"/>
        <v>-0.5418639325548078</v>
      </c>
      <c r="F31" s="219">
        <f t="shared" si="2"/>
        <v>-0.57460234333673665</v>
      </c>
      <c r="G31" s="220">
        <f t="shared" si="2"/>
        <v>-0.5470193063589035</v>
      </c>
      <c r="H31" s="221">
        <f t="shared" si="3"/>
        <v>-0.56383479745968801</v>
      </c>
      <c r="I31" s="219">
        <f t="shared" si="4"/>
        <v>-0.21429066207119907</v>
      </c>
      <c r="J31" s="220">
        <f t="shared" si="4"/>
        <v>-9.2251952568434437E-2</v>
      </c>
      <c r="K31" s="221">
        <f t="shared" si="5"/>
        <v>-0.16899691545763862</v>
      </c>
      <c r="L31" s="219">
        <f t="shared" si="6"/>
        <v>5.3632452552697112</v>
      </c>
      <c r="M31" s="220">
        <f t="shared" si="6"/>
        <v>25.222044896159257</v>
      </c>
      <c r="N31" s="221">
        <f t="shared" si="7"/>
        <v>8.182653464723975</v>
      </c>
      <c r="O31" s="219">
        <f t="shared" si="8"/>
        <v>3.3427848978855064</v>
      </c>
      <c r="P31" s="220">
        <f t="shared" si="8"/>
        <v>47.691393455407557</v>
      </c>
      <c r="Q31" s="221">
        <f t="shared" si="9"/>
        <v>5.8852113478625583</v>
      </c>
      <c r="R31" s="219">
        <f t="shared" si="10"/>
        <v>0.47171149488636277</v>
      </c>
      <c r="S31" s="220">
        <f t="shared" si="10"/>
        <v>0.95042711279870162</v>
      </c>
      <c r="T31" s="221">
        <f t="shared" si="11"/>
        <v>0.63433872681973913</v>
      </c>
      <c r="U31" s="219">
        <f t="shared" si="12"/>
        <v>0.21046750553023075</v>
      </c>
      <c r="V31" s="220">
        <f t="shared" si="12"/>
        <v>0.20934845180309836</v>
      </c>
      <c r="W31" s="221">
        <f t="shared" si="13"/>
        <v>0.21001357117418706</v>
      </c>
      <c r="X31" s="219">
        <f t="shared" si="14"/>
        <v>0.11200365368197285</v>
      </c>
      <c r="Y31" s="220">
        <f t="shared" si="15"/>
        <v>0.11200365368197285</v>
      </c>
      <c r="Z31" s="221">
        <f t="shared" si="16"/>
        <v>0.10259593551761625</v>
      </c>
    </row>
    <row r="32" spans="2:26" x14ac:dyDescent="0.25">
      <c r="B32" s="137" t="s">
        <v>225</v>
      </c>
      <c r="C32" s="219">
        <f t="shared" si="0"/>
        <v>-0.22433075006856895</v>
      </c>
      <c r="D32" s="220">
        <f t="shared" si="0"/>
        <v>-0.22800092083463852</v>
      </c>
      <c r="E32" s="221">
        <f t="shared" si="1"/>
        <v>-0.22578080148664459</v>
      </c>
      <c r="F32" s="219">
        <f t="shared" si="2"/>
        <v>-0.28276065212573409</v>
      </c>
      <c r="G32" s="220">
        <f t="shared" si="2"/>
        <v>-0.27707070897456443</v>
      </c>
      <c r="H32" s="221">
        <f t="shared" si="3"/>
        <v>-0.28052977882567565</v>
      </c>
      <c r="I32" s="219">
        <f t="shared" si="4"/>
        <v>1.4167383493222774E-2</v>
      </c>
      <c r="J32" s="220">
        <f t="shared" si="4"/>
        <v>0.16181467084006451</v>
      </c>
      <c r="K32" s="221">
        <f t="shared" si="5"/>
        <v>6.7618228191670626E-2</v>
      </c>
      <c r="L32" s="219">
        <f t="shared" si="6"/>
        <v>2.0698477114143716</v>
      </c>
      <c r="M32" s="220">
        <f t="shared" si="6"/>
        <v>12.195845697329377</v>
      </c>
      <c r="N32" s="221">
        <f t="shared" si="7"/>
        <v>3.4000083197367266</v>
      </c>
      <c r="O32" s="219">
        <f t="shared" si="8"/>
        <v>1.5723025265940507</v>
      </c>
      <c r="P32" s="220">
        <f t="shared" si="8"/>
        <v>23.322505469418815</v>
      </c>
      <c r="Q32" s="221">
        <f t="shared" si="9"/>
        <v>2.9714031812935899</v>
      </c>
      <c r="R32" s="219">
        <f t="shared" si="10"/>
        <v>0.23747987313281294</v>
      </c>
      <c r="S32" s="220">
        <f t="shared" si="10"/>
        <v>0.59631982270223016</v>
      </c>
      <c r="T32" s="221">
        <f t="shared" si="11"/>
        <v>0.35771746256473347</v>
      </c>
      <c r="U32" s="219">
        <f t="shared" si="12"/>
        <v>0.12756587093113469</v>
      </c>
      <c r="V32" s="220">
        <f t="shared" si="12"/>
        <v>7.8060606060606164E-2</v>
      </c>
      <c r="W32" s="221">
        <f t="shared" si="13"/>
        <v>0.10752975248504115</v>
      </c>
      <c r="X32" s="219">
        <f t="shared" si="14"/>
        <v>0.10177770982192236</v>
      </c>
      <c r="Y32" s="220">
        <f t="shared" si="15"/>
        <v>0.10177770982192236</v>
      </c>
      <c r="Z32" s="221">
        <f t="shared" si="16"/>
        <v>0.10624463964494968</v>
      </c>
    </row>
    <row r="33" spans="2:26" x14ac:dyDescent="0.25">
      <c r="B33" s="137" t="s">
        <v>224</v>
      </c>
      <c r="C33" s="219">
        <f t="shared" si="0"/>
        <v>-0.52021763733948279</v>
      </c>
      <c r="D33" s="220">
        <f t="shared" si="0"/>
        <v>-0.52973649535456246</v>
      </c>
      <c r="E33" s="221">
        <f t="shared" si="1"/>
        <v>-0.52427016075253063</v>
      </c>
      <c r="F33" s="219">
        <f t="shared" si="2"/>
        <v>-0.54211995012443071</v>
      </c>
      <c r="G33" s="220">
        <f t="shared" si="2"/>
        <v>-0.54191425753559763</v>
      </c>
      <c r="H33" s="221">
        <f t="shared" si="3"/>
        <v>-0.54203340806326628</v>
      </c>
      <c r="I33" s="219">
        <f t="shared" si="4"/>
        <v>-0.16425547278657993</v>
      </c>
      <c r="J33" s="220">
        <f t="shared" si="4"/>
        <v>-9.9711070191166207E-2</v>
      </c>
      <c r="K33" s="221">
        <f t="shared" si="5"/>
        <v>-0.13825526112835318</v>
      </c>
      <c r="L33" s="219">
        <f t="shared" si="6"/>
        <v>5.004397485529128</v>
      </c>
      <c r="M33" s="220">
        <f t="shared" si="6"/>
        <v>23.67277851346304</v>
      </c>
      <c r="N33" s="221">
        <f t="shared" si="7"/>
        <v>7.8096202219287658</v>
      </c>
      <c r="O33" s="219">
        <f t="shared" si="8"/>
        <v>3.3515999496636582</v>
      </c>
      <c r="P33" s="220">
        <f t="shared" si="8"/>
        <v>38.534167573449402</v>
      </c>
      <c r="Q33" s="221">
        <f t="shared" si="9"/>
        <v>5.9572310204138583</v>
      </c>
      <c r="R33" s="219">
        <f t="shared" si="10"/>
        <v>0.43383881886988429</v>
      </c>
      <c r="S33" s="220">
        <f t="shared" si="10"/>
        <v>0.87633274372845471</v>
      </c>
      <c r="T33" s="221">
        <f t="shared" si="11"/>
        <v>0.59182307848906968</v>
      </c>
      <c r="U33" s="219">
        <f t="shared" si="12"/>
        <v>0.15876540435979591</v>
      </c>
      <c r="V33" s="220">
        <f t="shared" si="12"/>
        <v>0.15217380963329297</v>
      </c>
      <c r="W33" s="221">
        <f t="shared" si="13"/>
        <v>0.15598219925363699</v>
      </c>
      <c r="X33" s="219">
        <f t="shared" si="14"/>
        <v>8.4292808229530669E-2</v>
      </c>
      <c r="Y33" s="220">
        <f t="shared" si="15"/>
        <v>8.4292808229530669E-2</v>
      </c>
      <c r="Z33" s="221">
        <f t="shared" si="16"/>
        <v>5.6790394401629696E-2</v>
      </c>
    </row>
    <row r="34" spans="2:26" x14ac:dyDescent="0.25">
      <c r="B34" s="137" t="s">
        <v>223</v>
      </c>
      <c r="C34" s="219">
        <f t="shared" si="0"/>
        <v>-0.41163145671817569</v>
      </c>
      <c r="D34" s="220">
        <f t="shared" si="0"/>
        <v>-0.41821683550269695</v>
      </c>
      <c r="E34" s="221">
        <f t="shared" si="1"/>
        <v>-0.41458285430252428</v>
      </c>
      <c r="F34" s="219">
        <f t="shared" si="2"/>
        <v>-0.44536138043785733</v>
      </c>
      <c r="G34" s="220">
        <f t="shared" si="2"/>
        <v>-0.44008016605648215</v>
      </c>
      <c r="H34" s="221">
        <f t="shared" si="3"/>
        <v>-0.4430215250010372</v>
      </c>
      <c r="I34" s="219">
        <f t="shared" si="4"/>
        <v>-4.9832036198592777E-2</v>
      </c>
      <c r="J34" s="220">
        <f t="shared" si="4"/>
        <v>2.6252675731556652E-2</v>
      </c>
      <c r="K34" s="221">
        <f t="shared" si="5"/>
        <v>-1.7385454045288129E-2</v>
      </c>
      <c r="L34" s="219">
        <f t="shared" si="6"/>
        <v>4.9737418897551926</v>
      </c>
      <c r="M34" s="220">
        <f t="shared" si="6"/>
        <v>24.42742704558459</v>
      </c>
      <c r="N34" s="221">
        <f t="shared" si="7"/>
        <v>8.0614887681421994</v>
      </c>
      <c r="O34" s="219">
        <f t="shared" si="8"/>
        <v>3.1714010845685898</v>
      </c>
      <c r="P34" s="220">
        <f t="shared" si="8"/>
        <v>44.355863007484693</v>
      </c>
      <c r="Q34" s="221">
        <f t="shared" si="9"/>
        <v>6.0040403365089983</v>
      </c>
      <c r="R34" s="219">
        <f t="shared" si="10"/>
        <v>0.4348905907121936</v>
      </c>
      <c r="S34" s="220">
        <f t="shared" si="10"/>
        <v>0.78822035527615952</v>
      </c>
      <c r="T34" s="221">
        <f t="shared" si="11"/>
        <v>0.57335165312141756</v>
      </c>
      <c r="U34" s="219">
        <f t="shared" si="12"/>
        <v>0.15130290815436287</v>
      </c>
      <c r="V34" s="220">
        <f t="shared" si="12"/>
        <v>0.13040971374304711</v>
      </c>
      <c r="W34" s="221">
        <f t="shared" si="13"/>
        <v>0.14190262995286251</v>
      </c>
      <c r="X34" s="219">
        <f t="shared" si="14"/>
        <v>8.4133598706306767E-2</v>
      </c>
      <c r="Y34" s="220">
        <f t="shared" si="15"/>
        <v>8.4133598706306767E-2</v>
      </c>
      <c r="Z34" s="221">
        <f t="shared" si="16"/>
        <v>5.2608593021763461E-2</v>
      </c>
    </row>
    <row r="35" spans="2:26" x14ac:dyDescent="0.25">
      <c r="B35" s="137" t="s">
        <v>222</v>
      </c>
      <c r="C35" s="219">
        <f t="shared" si="0"/>
        <v>-0.6665756122832035</v>
      </c>
      <c r="D35" s="220">
        <f t="shared" si="0"/>
        <v>-0.65125060548681146</v>
      </c>
      <c r="E35" s="221">
        <f t="shared" si="1"/>
        <v>-0.66065514570504658</v>
      </c>
      <c r="F35" s="219">
        <f t="shared" si="2"/>
        <v>-0.743511402433504</v>
      </c>
      <c r="G35" s="220">
        <f t="shared" si="2"/>
        <v>-0.70276663441810816</v>
      </c>
      <c r="H35" s="221">
        <f t="shared" si="3"/>
        <v>-0.7287484230132466</v>
      </c>
      <c r="I35" s="219">
        <f t="shared" si="4"/>
        <v>-0.46783769216536486</v>
      </c>
      <c r="J35" s="220">
        <f t="shared" si="4"/>
        <v>-0.40376298663276056</v>
      </c>
      <c r="K35" s="221">
        <f t="shared" si="5"/>
        <v>-0.4441197855501372</v>
      </c>
      <c r="L35" s="219">
        <f t="shared" si="6"/>
        <v>5.6138272345530895</v>
      </c>
      <c r="M35" s="220">
        <f t="shared" si="6"/>
        <v>19.937871777924652</v>
      </c>
      <c r="N35" s="221">
        <f t="shared" si="7"/>
        <v>8.080178772799222</v>
      </c>
      <c r="O35" s="219">
        <f t="shared" si="8"/>
        <v>4.2778847907358442</v>
      </c>
      <c r="P35" s="220">
        <f t="shared" si="8"/>
        <v>221.46488764044943</v>
      </c>
      <c r="Q35" s="221">
        <f t="shared" si="9"/>
        <v>7.6185633275200733</v>
      </c>
      <c r="R35" s="219">
        <f t="shared" si="10"/>
        <v>0.57329385323391957</v>
      </c>
      <c r="S35" s="220">
        <f t="shared" si="10"/>
        <v>0.74665049346639467</v>
      </c>
      <c r="T35" s="221">
        <f t="shared" si="11"/>
        <v>0.63783428721782354</v>
      </c>
      <c r="U35" s="219">
        <f t="shared" si="12"/>
        <v>0.27494997352032224</v>
      </c>
      <c r="V35" s="220">
        <f t="shared" si="12"/>
        <v>0.19896298539096202</v>
      </c>
      <c r="W35" s="221">
        <f t="shared" si="13"/>
        <v>0.2436559672394345</v>
      </c>
      <c r="X35" s="219">
        <f t="shared" si="14"/>
        <v>0.13552089404252277</v>
      </c>
      <c r="Y35" s="220">
        <f t="shared" si="15"/>
        <v>0.13552089404252277</v>
      </c>
      <c r="Z35" s="221">
        <f t="shared" si="16"/>
        <v>0.13476848490496285</v>
      </c>
    </row>
    <row r="36" spans="2:26" x14ac:dyDescent="0.25">
      <c r="B36" s="137" t="s">
        <v>221</v>
      </c>
      <c r="C36" s="219">
        <f t="shared" si="0"/>
        <v>-0.34503907936369993</v>
      </c>
      <c r="D36" s="220">
        <f t="shared" si="0"/>
        <v>-0.33327908806886397</v>
      </c>
      <c r="E36" s="221">
        <f t="shared" si="1"/>
        <v>-0.33963055097165784</v>
      </c>
      <c r="F36" s="219">
        <f t="shared" si="2"/>
        <v>-0.377522962873162</v>
      </c>
      <c r="G36" s="220">
        <f t="shared" si="2"/>
        <v>-0.36712868720303804</v>
      </c>
      <c r="H36" s="221">
        <f t="shared" si="3"/>
        <v>-0.37273934937794306</v>
      </c>
      <c r="I36" s="219">
        <f t="shared" si="4"/>
        <v>6.923101209760163E-2</v>
      </c>
      <c r="J36" s="220">
        <f t="shared" si="4"/>
        <v>0.14671541162091439</v>
      </c>
      <c r="K36" s="221">
        <f t="shared" si="5"/>
        <v>0.10386510724524212</v>
      </c>
      <c r="L36" s="219">
        <f t="shared" si="6"/>
        <v>4.3380419086849873</v>
      </c>
      <c r="M36" s="220">
        <f t="shared" si="6"/>
        <v>22.601235659714547</v>
      </c>
      <c r="N36" s="221">
        <f t="shared" si="7"/>
        <v>7.331728285917718</v>
      </c>
      <c r="O36" s="219">
        <f t="shared" si="8"/>
        <v>2.7428059523831099</v>
      </c>
      <c r="P36" s="220">
        <f t="shared" si="8"/>
        <v>33.580225895158158</v>
      </c>
      <c r="Q36" s="221">
        <f t="shared" si="9"/>
        <v>5.387862759055607</v>
      </c>
      <c r="R36" s="219">
        <f t="shared" si="10"/>
        <v>0.38589038510943507</v>
      </c>
      <c r="S36" s="220">
        <f t="shared" si="10"/>
        <v>0.87350551188472725</v>
      </c>
      <c r="T36" s="221">
        <f t="shared" si="11"/>
        <v>0.57640046874206718</v>
      </c>
      <c r="U36" s="219">
        <f t="shared" si="12"/>
        <v>0.11870483855966985</v>
      </c>
      <c r="V36" s="220">
        <f t="shared" si="12"/>
        <v>0.11975139570391269</v>
      </c>
      <c r="W36" s="221">
        <f t="shared" si="13"/>
        <v>0.11919054580822297</v>
      </c>
      <c r="X36" s="219">
        <f t="shared" si="14"/>
        <v>3.8670836074186532E-2</v>
      </c>
      <c r="Y36" s="220">
        <f t="shared" si="15"/>
        <v>3.8670836074186532E-2</v>
      </c>
      <c r="Z36" s="221">
        <f t="shared" si="16"/>
        <v>7.4274982041571125E-3</v>
      </c>
    </row>
    <row r="37" spans="2:26" x14ac:dyDescent="0.25">
      <c r="B37" s="137" t="s">
        <v>220</v>
      </c>
      <c r="C37" s="219">
        <f t="shared" si="0"/>
        <v>-0.30482147525087899</v>
      </c>
      <c r="D37" s="220">
        <f t="shared" si="0"/>
        <v>-0.31542368120170317</v>
      </c>
      <c r="E37" s="221">
        <f t="shared" si="1"/>
        <v>-0.30948597486596419</v>
      </c>
      <c r="F37" s="219">
        <f t="shared" si="2"/>
        <v>-0.33628383707557985</v>
      </c>
      <c r="G37" s="220">
        <f t="shared" si="2"/>
        <v>-0.3375556064632611</v>
      </c>
      <c r="H37" s="221">
        <f t="shared" si="3"/>
        <v>-0.33683914773774914</v>
      </c>
      <c r="I37" s="219">
        <f t="shared" si="4"/>
        <v>0.10456060674126744</v>
      </c>
      <c r="J37" s="220">
        <f t="shared" si="4"/>
        <v>0.19372510245471175</v>
      </c>
      <c r="K37" s="221">
        <f t="shared" si="5"/>
        <v>0.14175865349512917</v>
      </c>
      <c r="L37" s="219">
        <f t="shared" si="6"/>
        <v>4.5019721558337373</v>
      </c>
      <c r="M37" s="220">
        <f t="shared" si="6"/>
        <v>29.941955004455004</v>
      </c>
      <c r="N37" s="221">
        <f t="shared" si="7"/>
        <v>7.5782543982656705</v>
      </c>
      <c r="O37" s="219">
        <f t="shared" si="8"/>
        <v>2.3812417121307856</v>
      </c>
      <c r="P37" s="220">
        <f t="shared" si="8"/>
        <v>84.377228027043643</v>
      </c>
      <c r="Q37" s="221">
        <f t="shared" si="9"/>
        <v>4.8186759614005803</v>
      </c>
      <c r="R37" s="219">
        <f t="shared" si="10"/>
        <v>0.38728957442903233</v>
      </c>
      <c r="S37" s="220">
        <f t="shared" si="10"/>
        <v>0.99349058927926492</v>
      </c>
      <c r="T37" s="221">
        <f t="shared" si="11"/>
        <v>0.59943138777527483</v>
      </c>
      <c r="U37" s="219">
        <f t="shared" si="12"/>
        <v>0.15302310992147006</v>
      </c>
      <c r="V37" s="220">
        <f t="shared" si="12"/>
        <v>0.19583206892173122</v>
      </c>
      <c r="W37" s="221">
        <f t="shared" si="13"/>
        <v>0.17131233827114345</v>
      </c>
      <c r="X37" s="219">
        <f t="shared" si="14"/>
        <v>5.4303388432478616E-2</v>
      </c>
      <c r="Y37" s="220">
        <f t="shared" si="15"/>
        <v>5.4303388432478616E-2</v>
      </c>
      <c r="Z37" s="221">
        <f t="shared" si="16"/>
        <v>5.8940187590259541E-3</v>
      </c>
    </row>
    <row r="38" spans="2:26" x14ac:dyDescent="0.25">
      <c r="B38" s="137" t="s">
        <v>219</v>
      </c>
      <c r="C38" s="219">
        <f t="shared" si="0"/>
        <v>-0.56927909514348074</v>
      </c>
      <c r="D38" s="220">
        <f t="shared" si="0"/>
        <v>-0.57558212712397738</v>
      </c>
      <c r="E38" s="221">
        <f t="shared" si="1"/>
        <v>-0.57246646434960546</v>
      </c>
      <c r="F38" s="219">
        <f t="shared" si="2"/>
        <v>-0.51654946972324711</v>
      </c>
      <c r="G38" s="220">
        <f t="shared" si="2"/>
        <v>-0.48957212055974164</v>
      </c>
      <c r="H38" s="221">
        <f t="shared" si="3"/>
        <v>-0.50337292258020971</v>
      </c>
      <c r="I38" s="219">
        <f t="shared" si="4"/>
        <v>0.56418976364563855</v>
      </c>
      <c r="J38" s="220">
        <f t="shared" si="4"/>
        <v>0.56756198347107434</v>
      </c>
      <c r="K38" s="221">
        <f t="shared" si="5"/>
        <v>0.56588081266659773</v>
      </c>
      <c r="L38" s="219">
        <f t="shared" si="6"/>
        <v>125.01369863013697</v>
      </c>
      <c r="M38" s="220">
        <f t="shared" si="6"/>
        <v>98.17647058823529</v>
      </c>
      <c r="N38" s="221">
        <f t="shared" si="7"/>
        <v>109.94294294294293</v>
      </c>
      <c r="O38" s="219" t="e">
        <f t="shared" si="8"/>
        <v>#DIV/0!</v>
      </c>
      <c r="P38" s="220" t="e">
        <f t="shared" si="8"/>
        <v>#DIV/0!</v>
      </c>
      <c r="Q38" s="221" t="e">
        <f t="shared" si="9"/>
        <v>#DIV/0!</v>
      </c>
      <c r="R38" s="219">
        <f t="shared" si="10"/>
        <v>1.2398344290236181</v>
      </c>
      <c r="S38" s="220">
        <f t="shared" si="10"/>
        <v>1.7414634146341466</v>
      </c>
      <c r="T38" s="221">
        <f t="shared" si="11"/>
        <v>1.466386274117097</v>
      </c>
      <c r="U38" s="219">
        <f t="shared" si="12"/>
        <v>0.3526211481907684</v>
      </c>
      <c r="V38" s="220">
        <f t="shared" si="12"/>
        <v>0.28948374760994255</v>
      </c>
      <c r="W38" s="221">
        <f t="shared" si="13"/>
        <v>0.32017168048785205</v>
      </c>
      <c r="X38" s="219">
        <f t="shared" si="14"/>
        <v>1.3020724084406687E-2</v>
      </c>
      <c r="Y38" s="220">
        <f t="shared" si="15"/>
        <v>1.3020724084406687E-2</v>
      </c>
      <c r="Z38" s="221">
        <f t="shared" si="16"/>
        <v>-1.5045295342697274E-2</v>
      </c>
    </row>
    <row r="39" spans="2:26" x14ac:dyDescent="0.25">
      <c r="B39" s="137" t="s">
        <v>218</v>
      </c>
      <c r="C39" s="219">
        <f t="shared" si="0"/>
        <v>-0.55056536283837554</v>
      </c>
      <c r="D39" s="220">
        <f t="shared" si="0"/>
        <v>-0.59137254901960778</v>
      </c>
      <c r="E39" s="221">
        <f t="shared" si="1"/>
        <v>-0.56828083454146616</v>
      </c>
      <c r="F39" s="219">
        <f t="shared" si="2"/>
        <v>-0.61882150030565009</v>
      </c>
      <c r="G39" s="220">
        <f t="shared" si="2"/>
        <v>-0.56609802299251011</v>
      </c>
      <c r="H39" s="221">
        <f t="shared" si="3"/>
        <v>-0.59878937037482705</v>
      </c>
      <c r="I39" s="219">
        <f t="shared" si="4"/>
        <v>-0.27020983113191777</v>
      </c>
      <c r="J39" s="220">
        <f t="shared" si="4"/>
        <v>-8.7283594394064301E-2</v>
      </c>
      <c r="K39" s="221">
        <f t="shared" si="5"/>
        <v>-0.20471529771647834</v>
      </c>
      <c r="L39" s="219">
        <f t="shared" si="6"/>
        <v>93.121293800539092</v>
      </c>
      <c r="M39" s="220">
        <f t="shared" si="6"/>
        <v>135.26153846153846</v>
      </c>
      <c r="N39" s="221">
        <f t="shared" si="7"/>
        <v>106.82310140973171</v>
      </c>
      <c r="O39" s="219" t="e">
        <f t="shared" si="8"/>
        <v>#DIV/0!</v>
      </c>
      <c r="P39" s="220" t="e">
        <f t="shared" si="8"/>
        <v>#DIV/0!</v>
      </c>
      <c r="Q39" s="221" t="e">
        <f t="shared" si="9"/>
        <v>#DIV/0!</v>
      </c>
      <c r="R39" s="219" t="e">
        <f t="shared" si="10"/>
        <v>#DIV/0!</v>
      </c>
      <c r="S39" s="220" t="e">
        <f t="shared" si="10"/>
        <v>#DIV/0!</v>
      </c>
      <c r="T39" s="221" t="e">
        <f t="shared" si="11"/>
        <v>#DIV/0!</v>
      </c>
      <c r="U39" s="219">
        <f t="shared" si="12"/>
        <v>0.64858324027850767</v>
      </c>
      <c r="V39" s="220">
        <f t="shared" si="12"/>
        <v>0.59184040258806614</v>
      </c>
      <c r="W39" s="221">
        <f t="shared" si="13"/>
        <v>0.62478473729309481</v>
      </c>
      <c r="X39" s="219">
        <f t="shared" si="14"/>
        <v>9.5971220441019689E-2</v>
      </c>
      <c r="Y39" s="220">
        <f t="shared" si="15"/>
        <v>9.5971220441019689E-2</v>
      </c>
      <c r="Z39" s="221">
        <f t="shared" si="16"/>
        <v>3.3253915736056294E-2</v>
      </c>
    </row>
    <row r="40" spans="2:26" x14ac:dyDescent="0.25">
      <c r="B40" s="137" t="s">
        <v>217</v>
      </c>
      <c r="C40" s="219">
        <f t="shared" si="0"/>
        <v>-0.31785546431880063</v>
      </c>
      <c r="D40" s="220">
        <f t="shared" si="0"/>
        <v>-0.32544875198215117</v>
      </c>
      <c r="E40" s="221">
        <f t="shared" si="1"/>
        <v>-0.32128027154040695</v>
      </c>
      <c r="F40" s="219">
        <f t="shared" si="2"/>
        <v>-0.36066736878261152</v>
      </c>
      <c r="G40" s="220">
        <f t="shared" si="2"/>
        <v>-0.33642746277343938</v>
      </c>
      <c r="H40" s="221">
        <f t="shared" si="3"/>
        <v>-0.35002421195600986</v>
      </c>
      <c r="I40" s="219">
        <f t="shared" si="4"/>
        <v>1.8493886045674035E-3</v>
      </c>
      <c r="J40" s="220">
        <f t="shared" si="4"/>
        <v>0.11743741848326361</v>
      </c>
      <c r="K40" s="221">
        <f t="shared" si="5"/>
        <v>5.0562080223341965E-2</v>
      </c>
      <c r="L40" s="219">
        <f t="shared" si="6"/>
        <v>2.6769299483172992</v>
      </c>
      <c r="M40" s="220">
        <f t="shared" si="6"/>
        <v>15.694173276388042</v>
      </c>
      <c r="N40" s="221">
        <f t="shared" si="7"/>
        <v>4.6527307725613012</v>
      </c>
      <c r="O40" s="219">
        <f t="shared" si="8"/>
        <v>1.776893576075766</v>
      </c>
      <c r="P40" s="220">
        <f t="shared" si="8"/>
        <v>29.32012822542346</v>
      </c>
      <c r="Q40" s="221">
        <f t="shared" si="9"/>
        <v>3.6844194582123508</v>
      </c>
      <c r="R40" s="219">
        <f t="shared" si="10"/>
        <v>0.26885451727983156</v>
      </c>
      <c r="S40" s="220">
        <f t="shared" si="10"/>
        <v>0.57823189510439099</v>
      </c>
      <c r="T40" s="221">
        <f t="shared" si="11"/>
        <v>0.39109198402426859</v>
      </c>
      <c r="U40" s="219">
        <f t="shared" si="12"/>
        <v>0.10099487808132324</v>
      </c>
      <c r="V40" s="220">
        <f t="shared" si="12"/>
        <v>9.1844892921732368E-2</v>
      </c>
      <c r="W40" s="221">
        <f t="shared" si="13"/>
        <v>9.6874404824145666E-2</v>
      </c>
      <c r="X40" s="219">
        <f t="shared" si="14"/>
        <v>7.9830172667227028E-2</v>
      </c>
      <c r="Y40" s="220">
        <f t="shared" si="15"/>
        <v>7.9830172667227028E-2</v>
      </c>
      <c r="Z40" s="221">
        <f t="shared" si="16"/>
        <v>3.563412590422832E-2</v>
      </c>
    </row>
    <row r="41" spans="2:26" x14ac:dyDescent="0.25">
      <c r="B41" s="137" t="s">
        <v>216</v>
      </c>
      <c r="C41" s="219">
        <f t="shared" si="0"/>
        <v>-0.46015453733524581</v>
      </c>
      <c r="D41" s="220">
        <f t="shared" si="0"/>
        <v>-0.16031280547409577</v>
      </c>
      <c r="E41" s="221">
        <f t="shared" si="1"/>
        <v>-0.30346990849449396</v>
      </c>
      <c r="F41" s="219">
        <f t="shared" si="2"/>
        <v>-0.70282356166261173</v>
      </c>
      <c r="G41" s="220">
        <f t="shared" si="2"/>
        <v>-0.25364921223354964</v>
      </c>
      <c r="H41" s="221">
        <f t="shared" si="3"/>
        <v>-0.52135766266831862</v>
      </c>
      <c r="I41" s="219">
        <f t="shared" si="4"/>
        <v>-0.47391568092205039</v>
      </c>
      <c r="J41" s="220">
        <f t="shared" si="4"/>
        <v>3.9336416433641608E-2</v>
      </c>
      <c r="K41" s="221">
        <f t="shared" si="5"/>
        <v>-0.23635221975833831</v>
      </c>
      <c r="L41" s="219">
        <f t="shared" si="6"/>
        <v>1733.5</v>
      </c>
      <c r="M41" s="220">
        <f t="shared" si="6"/>
        <v>4294</v>
      </c>
      <c r="N41" s="221">
        <f t="shared" si="7"/>
        <v>2776.6666666666665</v>
      </c>
      <c r="O41" s="219">
        <f t="shared" si="8"/>
        <v>6621.636363636364</v>
      </c>
      <c r="P41" s="220">
        <f t="shared" si="8"/>
        <v>1788.5833333333335</v>
      </c>
      <c r="Q41" s="221">
        <f t="shared" si="9"/>
        <v>2450.6453922789542</v>
      </c>
      <c r="R41" s="219">
        <f t="shared" si="10"/>
        <v>6937</v>
      </c>
      <c r="S41" s="220" t="e">
        <f t="shared" si="10"/>
        <v>#DIV/0!</v>
      </c>
      <c r="T41" s="221">
        <f t="shared" si="11"/>
        <v>18748.25</v>
      </c>
      <c r="U41" s="219">
        <f t="shared" si="12"/>
        <v>0.18790757228359611</v>
      </c>
      <c r="V41" s="220">
        <f t="shared" si="12"/>
        <v>1.0951219512195123</v>
      </c>
      <c r="W41" s="221">
        <f t="shared" si="13"/>
        <v>0.63349141743483295</v>
      </c>
      <c r="X41" s="219">
        <f t="shared" si="14"/>
        <v>0.38404103733257333</v>
      </c>
      <c r="Y41" s="220">
        <f t="shared" si="15"/>
        <v>0.38404103733257333</v>
      </c>
      <c r="Z41" s="221">
        <f t="shared" si="16"/>
        <v>0.50983763275598659</v>
      </c>
    </row>
    <row r="42" spans="2:26" x14ac:dyDescent="0.25">
      <c r="B42" s="137" t="s">
        <v>215</v>
      </c>
      <c r="C42" s="219">
        <f t="shared" si="0"/>
        <v>-0.33119759280770766</v>
      </c>
      <c r="D42" s="220">
        <f t="shared" si="0"/>
        <v>-0.35887593457274625</v>
      </c>
      <c r="E42" s="221">
        <f t="shared" si="1"/>
        <v>-0.34708329929779891</v>
      </c>
      <c r="F42" s="219">
        <f t="shared" si="2"/>
        <v>-0.29506075149937505</v>
      </c>
      <c r="G42" s="220">
        <f t="shared" si="2"/>
        <v>-0.31781882467690803</v>
      </c>
      <c r="H42" s="221">
        <f t="shared" si="3"/>
        <v>-0.30806989644150318</v>
      </c>
      <c r="I42" s="219">
        <f t="shared" si="4"/>
        <v>0.34111820816567717</v>
      </c>
      <c r="J42" s="220">
        <f t="shared" si="4"/>
        <v>0.2297853375012211</v>
      </c>
      <c r="K42" s="221">
        <f t="shared" si="5"/>
        <v>0.27601524902016039</v>
      </c>
      <c r="L42" s="219">
        <f t="shared" si="6"/>
        <v>5294.7777777777774</v>
      </c>
      <c r="M42" s="220">
        <f t="shared" si="6"/>
        <v>11189.5</v>
      </c>
      <c r="N42" s="221">
        <f t="shared" si="7"/>
        <v>7530.7068965517237</v>
      </c>
      <c r="O42" s="219">
        <f t="shared" si="8"/>
        <v>22746.772727272728</v>
      </c>
      <c r="P42" s="220">
        <f t="shared" si="8"/>
        <v>27975.25</v>
      </c>
      <c r="Q42" s="221">
        <f t="shared" si="9"/>
        <v>25424.773281596455</v>
      </c>
      <c r="R42" s="219">
        <f t="shared" si="10"/>
        <v>47661</v>
      </c>
      <c r="S42" s="220" t="e">
        <f t="shared" si="10"/>
        <v>#DIV/0!</v>
      </c>
      <c r="T42" s="221">
        <f t="shared" si="11"/>
        <v>109208.75000000001</v>
      </c>
      <c r="U42" s="219">
        <f t="shared" si="12"/>
        <v>187.74414600550966</v>
      </c>
      <c r="V42" s="220">
        <f t="shared" si="12"/>
        <v>657.26470588235293</v>
      </c>
      <c r="W42" s="221">
        <f t="shared" si="13"/>
        <v>314.61528554375826</v>
      </c>
      <c r="X42" s="219">
        <f t="shared" si="14"/>
        <v>0.15429911844891286</v>
      </c>
      <c r="Y42" s="220">
        <f t="shared" si="15"/>
        <v>0.15429911844891286</v>
      </c>
      <c r="Z42" s="221">
        <f t="shared" si="16"/>
        <v>0.19304253306948493</v>
      </c>
    </row>
    <row r="43" spans="2:26" x14ac:dyDescent="0.25">
      <c r="K43" s="160"/>
    </row>
  </sheetData>
  <mergeCells count="19">
    <mergeCell ref="I7:J7"/>
    <mergeCell ref="G7:H7"/>
    <mergeCell ref="B26:B27"/>
    <mergeCell ref="C26:E26"/>
    <mergeCell ref="F26:H26"/>
    <mergeCell ref="B7:B8"/>
    <mergeCell ref="C7:D7"/>
    <mergeCell ref="E7:F7"/>
    <mergeCell ref="I26:K26"/>
    <mergeCell ref="K7:L7"/>
    <mergeCell ref="L26:N26"/>
    <mergeCell ref="M7:N7"/>
    <mergeCell ref="S7:T7"/>
    <mergeCell ref="U26:W26"/>
    <mergeCell ref="X26:Z26"/>
    <mergeCell ref="R26:T26"/>
    <mergeCell ref="O26:Q26"/>
    <mergeCell ref="O7:P7"/>
    <mergeCell ref="Q7:R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1.28515625" bestFit="1" customWidth="1"/>
    <col min="3" max="3" width="13.140625" customWidth="1"/>
    <col min="4" max="12" width="14.5703125" customWidth="1"/>
    <col min="13" max="15" width="18.85546875" customWidth="1"/>
    <col min="16" max="20" width="19.42578125" customWidth="1"/>
  </cols>
  <sheetData>
    <row r="1" spans="1:20" s="132" customFormat="1" x14ac:dyDescent="0.25">
      <c r="A1" s="134" t="s">
        <v>234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ht="30" x14ac:dyDescent="0.25">
      <c r="B7" s="145"/>
      <c r="C7" s="208" t="s">
        <v>4</v>
      </c>
      <c r="D7" s="208" t="s">
        <v>233</v>
      </c>
      <c r="E7" s="208" t="s">
        <v>232</v>
      </c>
      <c r="F7" s="208" t="s">
        <v>14</v>
      </c>
      <c r="G7" s="208" t="s">
        <v>18</v>
      </c>
      <c r="H7" s="208" t="s">
        <v>20</v>
      </c>
      <c r="I7" s="208" t="s">
        <v>21</v>
      </c>
      <c r="J7" s="208" t="s">
        <v>186</v>
      </c>
      <c r="K7" s="208" t="s">
        <v>323</v>
      </c>
      <c r="L7" s="208" t="s">
        <v>325</v>
      </c>
      <c r="M7" s="208" t="s">
        <v>337</v>
      </c>
      <c r="N7" s="208" t="s">
        <v>338</v>
      </c>
      <c r="O7" s="208" t="s">
        <v>339</v>
      </c>
      <c r="P7" s="208" t="s">
        <v>340</v>
      </c>
      <c r="Q7" s="208" t="s">
        <v>341</v>
      </c>
      <c r="R7" s="208" t="s">
        <v>342</v>
      </c>
      <c r="S7" s="208" t="s">
        <v>343</v>
      </c>
      <c r="T7" s="208" t="s">
        <v>344</v>
      </c>
    </row>
    <row r="8" spans="1:20" x14ac:dyDescent="0.25">
      <c r="B8" s="254" t="s">
        <v>15</v>
      </c>
      <c r="C8" s="128" t="s">
        <v>6</v>
      </c>
      <c r="D8" s="169">
        <v>26682342</v>
      </c>
      <c r="E8" s="169">
        <v>29211085</v>
      </c>
      <c r="F8" s="169">
        <v>21922206</v>
      </c>
      <c r="G8" s="169">
        <v>4342646</v>
      </c>
      <c r="H8" s="169">
        <v>3178822</v>
      </c>
      <c r="I8" s="169">
        <v>15671360</v>
      </c>
      <c r="J8" s="169">
        <v>15029730</v>
      </c>
      <c r="K8" s="169">
        <v>20065231</v>
      </c>
      <c r="L8" s="222">
        <v>16476443</v>
      </c>
      <c r="M8" s="168">
        <f>(L8/D8)-1</f>
        <v>-0.38249637157038163</v>
      </c>
      <c r="N8" s="167">
        <f>(L8/E8)-1</f>
        <v>-0.43595237903693063</v>
      </c>
      <c r="O8" s="167">
        <f>(L8/F8)-1</f>
        <v>-0.24841309309838622</v>
      </c>
      <c r="P8" s="167">
        <f>(L8/G8)-1</f>
        <v>2.7941022593137919</v>
      </c>
      <c r="Q8" s="167">
        <f>(L8/H8)-1</f>
        <v>4.183191446391147</v>
      </c>
      <c r="R8" s="167">
        <f>(L8/I8)-1</f>
        <v>5.1372886590570266E-2</v>
      </c>
      <c r="S8" s="167">
        <f>(L8/J8)-1</f>
        <v>9.6256752449977556E-2</v>
      </c>
      <c r="T8" s="167">
        <f>(L8/K8)-1</f>
        <v>-0.17885605204345767</v>
      </c>
    </row>
    <row r="9" spans="1:20" x14ac:dyDescent="0.25">
      <c r="B9" s="255"/>
      <c r="C9" s="126" t="s">
        <v>7</v>
      </c>
      <c r="D9" s="172">
        <v>26442012</v>
      </c>
      <c r="E9" s="172">
        <v>29572186</v>
      </c>
      <c r="F9" s="172">
        <v>20533403</v>
      </c>
      <c r="G9" s="172">
        <v>4087775</v>
      </c>
      <c r="H9" s="172">
        <v>3047505</v>
      </c>
      <c r="I9" s="172">
        <v>15120618</v>
      </c>
      <c r="J9" s="172">
        <v>15017907</v>
      </c>
      <c r="K9" s="172">
        <v>15613456</v>
      </c>
      <c r="L9" s="223">
        <v>20638607</v>
      </c>
      <c r="M9" s="171">
        <f t="shared" ref="M9:M16" si="0">(L9/D9)-1</f>
        <v>-0.21947667976249308</v>
      </c>
      <c r="N9" s="170">
        <f t="shared" ref="N9:N16" si="1">(L9/E9)-1</f>
        <v>-0.30209396762214336</v>
      </c>
      <c r="O9" s="170">
        <f t="shared" ref="O9:O16" si="2">(L9/F9)-1</f>
        <v>5.1235540450844663E-3</v>
      </c>
      <c r="P9" s="170">
        <f t="shared" ref="P9:P16" si="3">(L9/G9)-1</f>
        <v>4.0488608105876667</v>
      </c>
      <c r="Q9" s="170">
        <f t="shared" ref="Q9:Q16" si="4">(L9/H9)-1</f>
        <v>5.7722963539026191</v>
      </c>
      <c r="R9" s="170">
        <f t="shared" ref="R9:R16" si="5">(L9/I9)-1</f>
        <v>0.3649314465850535</v>
      </c>
      <c r="S9" s="170">
        <f t="shared" ref="S9:S16" si="6">(L9/J9)-1</f>
        <v>0.37426653394510967</v>
      </c>
      <c r="T9" s="170">
        <f t="shared" ref="T9:T16" si="7">(L9/K9)-1</f>
        <v>0.32184745004565296</v>
      </c>
    </row>
    <row r="10" spans="1:20" x14ac:dyDescent="0.25">
      <c r="B10" s="255"/>
      <c r="C10" s="126" t="s">
        <v>8</v>
      </c>
      <c r="D10" s="172">
        <v>32013999</v>
      </c>
      <c r="E10" s="172">
        <v>29206709</v>
      </c>
      <c r="F10" s="172">
        <v>18791688</v>
      </c>
      <c r="G10" s="172">
        <v>5112303</v>
      </c>
      <c r="H10" s="172">
        <v>6638901</v>
      </c>
      <c r="I10" s="172">
        <v>12178744</v>
      </c>
      <c r="J10" s="172">
        <v>18370723</v>
      </c>
      <c r="K10" s="172">
        <v>15642895</v>
      </c>
      <c r="L10" s="223">
        <v>20936447</v>
      </c>
      <c r="M10" s="171">
        <f t="shared" si="0"/>
        <v>-0.3460221261330082</v>
      </c>
      <c r="N10" s="170">
        <f t="shared" si="1"/>
        <v>-0.28316309105555171</v>
      </c>
      <c r="O10" s="170">
        <f t="shared" si="2"/>
        <v>0.11413338705921472</v>
      </c>
      <c r="P10" s="170">
        <f t="shared" si="3"/>
        <v>3.095306361927296</v>
      </c>
      <c r="Q10" s="170">
        <f t="shared" si="4"/>
        <v>2.1536013264846092</v>
      </c>
      <c r="R10" s="170">
        <f t="shared" si="5"/>
        <v>0.71909738803935785</v>
      </c>
      <c r="S10" s="170">
        <f t="shared" si="6"/>
        <v>0.13966374649489843</v>
      </c>
      <c r="T10" s="170">
        <f t="shared" si="7"/>
        <v>0.33839976551654916</v>
      </c>
    </row>
    <row r="11" spans="1:20" x14ac:dyDescent="0.25">
      <c r="B11" s="255"/>
      <c r="C11" s="126" t="s">
        <v>9</v>
      </c>
      <c r="D11" s="172">
        <v>33882934</v>
      </c>
      <c r="E11" s="172">
        <v>28521304</v>
      </c>
      <c r="F11" s="172">
        <v>17852213</v>
      </c>
      <c r="G11" s="172">
        <v>4020357</v>
      </c>
      <c r="H11" s="172">
        <v>6450948</v>
      </c>
      <c r="I11" s="172">
        <v>12013932</v>
      </c>
      <c r="J11" s="172">
        <v>17919078</v>
      </c>
      <c r="K11" s="172">
        <v>15418394</v>
      </c>
      <c r="L11" s="223">
        <v>16535162</v>
      </c>
      <c r="M11" s="171">
        <f t="shared" si="0"/>
        <v>-0.51199143498021749</v>
      </c>
      <c r="N11" s="170">
        <f t="shared" si="1"/>
        <v>-0.42025224372630365</v>
      </c>
      <c r="O11" s="170">
        <f t="shared" si="2"/>
        <v>-7.377522327343955E-2</v>
      </c>
      <c r="P11" s="170">
        <f t="shared" si="3"/>
        <v>3.1128591316641785</v>
      </c>
      <c r="Q11" s="170">
        <f t="shared" si="4"/>
        <v>1.5632142748631672</v>
      </c>
      <c r="R11" s="170">
        <f t="shared" si="5"/>
        <v>0.3763322449303026</v>
      </c>
      <c r="S11" s="170">
        <f t="shared" si="6"/>
        <v>-7.7231428983120631E-2</v>
      </c>
      <c r="T11" s="170">
        <f t="shared" si="7"/>
        <v>7.2430890013577276E-2</v>
      </c>
    </row>
    <row r="12" spans="1:20" x14ac:dyDescent="0.25">
      <c r="B12" s="255"/>
      <c r="C12" s="130" t="s">
        <v>10</v>
      </c>
      <c r="D12" s="164">
        <v>35778040</v>
      </c>
      <c r="E12" s="164">
        <v>28978936</v>
      </c>
      <c r="F12" s="164">
        <v>17229936</v>
      </c>
      <c r="G12" s="164">
        <v>3040554</v>
      </c>
      <c r="H12" s="164">
        <v>7134266</v>
      </c>
      <c r="I12" s="164">
        <v>12473263</v>
      </c>
      <c r="J12" s="164">
        <v>17977500</v>
      </c>
      <c r="K12" s="172">
        <v>15639251</v>
      </c>
      <c r="L12" s="223">
        <v>16644421</v>
      </c>
      <c r="M12" s="166">
        <f t="shared" si="0"/>
        <v>-0.53478667361319965</v>
      </c>
      <c r="N12" s="165">
        <f t="shared" si="1"/>
        <v>-0.42563726287259129</v>
      </c>
      <c r="O12" s="165">
        <f t="shared" si="2"/>
        <v>-3.3982424542958301E-2</v>
      </c>
      <c r="P12" s="165">
        <f t="shared" si="3"/>
        <v>4.4741408966918526</v>
      </c>
      <c r="Q12" s="165">
        <f t="shared" si="4"/>
        <v>1.3330250091600173</v>
      </c>
      <c r="R12" s="165">
        <f t="shared" si="5"/>
        <v>0.33440792517563378</v>
      </c>
      <c r="S12" s="165">
        <f t="shared" si="6"/>
        <v>-7.4152635238492581E-2</v>
      </c>
      <c r="T12" s="165">
        <f t="shared" si="7"/>
        <v>6.4272259585833158E-2</v>
      </c>
    </row>
    <row r="13" spans="1:20" x14ac:dyDescent="0.25">
      <c r="B13" s="256"/>
      <c r="C13" s="130" t="s">
        <v>13</v>
      </c>
      <c r="D13" s="164">
        <f t="shared" ref="D13:L13" si="8">SUM(D8:D12)</f>
        <v>154799327</v>
      </c>
      <c r="E13" s="164">
        <f t="shared" si="8"/>
        <v>145490220</v>
      </c>
      <c r="F13" s="164">
        <f t="shared" si="8"/>
        <v>96329446</v>
      </c>
      <c r="G13" s="164">
        <f t="shared" si="8"/>
        <v>20603635</v>
      </c>
      <c r="H13" s="164">
        <f t="shared" si="8"/>
        <v>26450442</v>
      </c>
      <c r="I13" s="164">
        <f t="shared" si="8"/>
        <v>67457917</v>
      </c>
      <c r="J13" s="164">
        <f t="shared" si="8"/>
        <v>84314938</v>
      </c>
      <c r="K13" s="163">
        <f t="shared" si="8"/>
        <v>82379227</v>
      </c>
      <c r="L13" s="163">
        <f t="shared" si="8"/>
        <v>91231080</v>
      </c>
      <c r="M13" s="162">
        <f t="shared" si="0"/>
        <v>-0.41064937575600702</v>
      </c>
      <c r="N13" s="161">
        <f t="shared" si="1"/>
        <v>-0.37294011927399651</v>
      </c>
      <c r="O13" s="161">
        <f t="shared" si="2"/>
        <v>-5.292635026677095E-2</v>
      </c>
      <c r="P13" s="161">
        <f t="shared" si="3"/>
        <v>3.4279118708907435</v>
      </c>
      <c r="Q13" s="161">
        <f t="shared" si="4"/>
        <v>2.4491325324544673</v>
      </c>
      <c r="R13" s="161">
        <f t="shared" si="5"/>
        <v>0.35241472101784588</v>
      </c>
      <c r="S13" s="161">
        <f t="shared" si="6"/>
        <v>8.2027481298746929E-2</v>
      </c>
      <c r="T13" s="161">
        <f t="shared" si="7"/>
        <v>0.10745248920580419</v>
      </c>
    </row>
    <row r="14" spans="1:20" x14ac:dyDescent="0.25">
      <c r="B14" s="254" t="s">
        <v>16</v>
      </c>
      <c r="C14" s="128" t="s">
        <v>11</v>
      </c>
      <c r="D14" s="169">
        <v>23861854</v>
      </c>
      <c r="E14" s="169">
        <v>28660619</v>
      </c>
      <c r="F14" s="169">
        <v>13401300</v>
      </c>
      <c r="G14" s="169">
        <v>819673</v>
      </c>
      <c r="H14" s="169">
        <v>691585</v>
      </c>
      <c r="I14" s="169">
        <v>8205338</v>
      </c>
      <c r="J14" s="169">
        <v>12978754</v>
      </c>
      <c r="K14" s="172">
        <v>17290570</v>
      </c>
      <c r="L14" s="223">
        <v>14597344</v>
      </c>
      <c r="M14" s="171">
        <f t="shared" si="0"/>
        <v>-0.38825608437634396</v>
      </c>
      <c r="N14" s="170">
        <f t="shared" si="1"/>
        <v>-0.49068287743541061</v>
      </c>
      <c r="O14" s="170">
        <f t="shared" si="2"/>
        <v>8.9248356502727333E-2</v>
      </c>
      <c r="P14" s="170">
        <f t="shared" si="3"/>
        <v>16.80874080273475</v>
      </c>
      <c r="Q14" s="170">
        <f t="shared" si="4"/>
        <v>20.107085896889032</v>
      </c>
      <c r="R14" s="170">
        <f t="shared" si="5"/>
        <v>0.77900581304511762</v>
      </c>
      <c r="S14" s="170">
        <f t="shared" si="6"/>
        <v>0.12471073879665173</v>
      </c>
      <c r="T14" s="170">
        <f t="shared" si="7"/>
        <v>-0.1557627076493141</v>
      </c>
    </row>
    <row r="15" spans="1:20" x14ac:dyDescent="0.25">
      <c r="B15" s="255"/>
      <c r="C15" s="130" t="s">
        <v>5</v>
      </c>
      <c r="D15" s="164">
        <v>17063665</v>
      </c>
      <c r="E15" s="164">
        <v>18519748</v>
      </c>
      <c r="F15" s="164">
        <v>13491152</v>
      </c>
      <c r="G15" s="164">
        <v>521217</v>
      </c>
      <c r="H15" s="164">
        <v>464814</v>
      </c>
      <c r="I15" s="164">
        <v>6496646</v>
      </c>
      <c r="J15" s="164">
        <v>11376331</v>
      </c>
      <c r="K15" s="172">
        <v>15215226</v>
      </c>
      <c r="L15" s="223">
        <v>10996427</v>
      </c>
      <c r="M15" s="171">
        <f t="shared" si="0"/>
        <v>-0.35556476290410066</v>
      </c>
      <c r="N15" s="170">
        <f t="shared" si="1"/>
        <v>-0.40623236342092772</v>
      </c>
      <c r="O15" s="170">
        <f t="shared" si="2"/>
        <v>-0.18491563952433421</v>
      </c>
      <c r="P15" s="170">
        <f t="shared" si="3"/>
        <v>20.097598505037251</v>
      </c>
      <c r="Q15" s="170">
        <f t="shared" si="4"/>
        <v>22.657693184800802</v>
      </c>
      <c r="R15" s="170">
        <f t="shared" si="5"/>
        <v>0.69263139780126548</v>
      </c>
      <c r="S15" s="170">
        <f t="shared" si="6"/>
        <v>-3.3394246352360879E-2</v>
      </c>
      <c r="T15" s="170">
        <f t="shared" si="7"/>
        <v>-0.27727481668691611</v>
      </c>
    </row>
    <row r="16" spans="1:20" x14ac:dyDescent="0.25">
      <c r="B16" s="256"/>
      <c r="C16" s="130" t="s">
        <v>13</v>
      </c>
      <c r="D16" s="164">
        <f t="shared" ref="D16:L16" si="9">SUM(D14:D15)</f>
        <v>40925519</v>
      </c>
      <c r="E16" s="164">
        <f t="shared" si="9"/>
        <v>47180367</v>
      </c>
      <c r="F16" s="164">
        <f t="shared" si="9"/>
        <v>26892452</v>
      </c>
      <c r="G16" s="164">
        <f t="shared" si="9"/>
        <v>1340890</v>
      </c>
      <c r="H16" s="163">
        <f t="shared" si="9"/>
        <v>1156399</v>
      </c>
      <c r="I16" s="163">
        <f t="shared" si="9"/>
        <v>14701984</v>
      </c>
      <c r="J16" s="163">
        <f t="shared" si="9"/>
        <v>24355085</v>
      </c>
      <c r="K16" s="163">
        <f t="shared" si="9"/>
        <v>32505796</v>
      </c>
      <c r="L16" s="163">
        <f t="shared" si="9"/>
        <v>25593771</v>
      </c>
      <c r="M16" s="162">
        <f t="shared" si="0"/>
        <v>-0.37462562173005065</v>
      </c>
      <c r="N16" s="161">
        <f t="shared" si="1"/>
        <v>-0.45753344818195252</v>
      </c>
      <c r="O16" s="161">
        <f t="shared" si="2"/>
        <v>-4.8291654476133261E-2</v>
      </c>
      <c r="P16" s="161">
        <f t="shared" si="3"/>
        <v>18.087151817076716</v>
      </c>
      <c r="Q16" s="161">
        <f t="shared" si="4"/>
        <v>21.132301221291268</v>
      </c>
      <c r="R16" s="161">
        <f t="shared" si="5"/>
        <v>0.74083790323809362</v>
      </c>
      <c r="S16" s="161">
        <f t="shared" si="6"/>
        <v>5.0859440646583653E-2</v>
      </c>
      <c r="T16" s="161">
        <f t="shared" si="7"/>
        <v>-0.21263977045816695</v>
      </c>
    </row>
  </sheetData>
  <mergeCells count="2">
    <mergeCell ref="B8:B13"/>
    <mergeCell ref="B14:B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>
      <selection activeCell="D17" sqref="B17:D17"/>
    </sheetView>
  </sheetViews>
  <sheetFormatPr defaultRowHeight="15" x14ac:dyDescent="0.25"/>
  <cols>
    <col min="1" max="1" width="9.140625" style="3"/>
    <col min="2" max="2" width="15.140625" style="3" customWidth="1"/>
    <col min="3" max="3" width="13.7109375" style="3" customWidth="1"/>
    <col min="4" max="4" width="24.42578125" style="3" customWidth="1"/>
    <col min="5" max="16384" width="9.140625" style="3"/>
  </cols>
  <sheetData>
    <row r="1" spans="1:4" x14ac:dyDescent="0.25">
      <c r="A1" s="114" t="s">
        <v>184</v>
      </c>
    </row>
    <row r="5" spans="1:4" x14ac:dyDescent="0.25">
      <c r="B5" s="257" t="s">
        <v>325</v>
      </c>
      <c r="C5" s="257"/>
      <c r="D5" s="257"/>
    </row>
    <row r="6" spans="1:4" ht="30" x14ac:dyDescent="0.25">
      <c r="B6" s="107" t="s">
        <v>3</v>
      </c>
      <c r="C6" s="107" t="s">
        <v>4</v>
      </c>
      <c r="D6" s="107" t="s">
        <v>171</v>
      </c>
    </row>
    <row r="7" spans="1:4" x14ac:dyDescent="0.25">
      <c r="B7" s="106">
        <v>44075</v>
      </c>
      <c r="C7" s="105" t="s">
        <v>7</v>
      </c>
      <c r="D7" s="104">
        <v>2451.1277173913045</v>
      </c>
    </row>
    <row r="8" spans="1:4" x14ac:dyDescent="0.25">
      <c r="B8" s="106">
        <v>44076</v>
      </c>
      <c r="C8" s="105" t="s">
        <v>8</v>
      </c>
      <c r="D8" s="104">
        <v>2377.9927536231885</v>
      </c>
    </row>
    <row r="9" spans="1:4" x14ac:dyDescent="0.25">
      <c r="B9" s="106">
        <v>44077</v>
      </c>
      <c r="C9" s="105" t="s">
        <v>9</v>
      </c>
      <c r="D9" s="104">
        <v>2458.1770833333335</v>
      </c>
    </row>
    <row r="10" spans="1:4" x14ac:dyDescent="0.25">
      <c r="B10" s="106">
        <v>44078</v>
      </c>
      <c r="C10" s="105" t="s">
        <v>10</v>
      </c>
      <c r="D10" s="104">
        <v>2484.773097826087</v>
      </c>
    </row>
    <row r="11" spans="1:4" x14ac:dyDescent="0.25">
      <c r="B11" s="106">
        <v>44079</v>
      </c>
      <c r="C11" s="105" t="s">
        <v>11</v>
      </c>
      <c r="D11" s="104">
        <v>2457.7214673913045</v>
      </c>
    </row>
    <row r="12" spans="1:4" x14ac:dyDescent="0.25">
      <c r="B12" s="106">
        <v>44080</v>
      </c>
      <c r="C12" s="105" t="s">
        <v>5</v>
      </c>
      <c r="D12" s="104">
        <v>2215.8297101449275</v>
      </c>
    </row>
    <row r="13" spans="1:4" x14ac:dyDescent="0.25">
      <c r="B13" s="106">
        <v>44081</v>
      </c>
      <c r="C13" s="105" t="s">
        <v>6</v>
      </c>
      <c r="D13" s="104">
        <v>2437.863224637681</v>
      </c>
    </row>
    <row r="14" spans="1:4" x14ac:dyDescent="0.25">
      <c r="B14" s="106">
        <v>44082</v>
      </c>
      <c r="C14" s="105" t="s">
        <v>7</v>
      </c>
      <c r="D14" s="104">
        <v>2389.688858695652</v>
      </c>
    </row>
    <row r="15" spans="1:4" x14ac:dyDescent="0.25">
      <c r="B15" s="106">
        <v>44083</v>
      </c>
      <c r="C15" s="105" t="s">
        <v>8</v>
      </c>
      <c r="D15" s="104">
        <v>2412.4021739130435</v>
      </c>
    </row>
    <row r="16" spans="1:4" x14ac:dyDescent="0.25">
      <c r="B16" s="106">
        <v>44084</v>
      </c>
      <c r="C16" s="105" t="s">
        <v>9</v>
      </c>
      <c r="D16" s="104">
        <v>2412.396286231884</v>
      </c>
    </row>
    <row r="17" spans="2:4" x14ac:dyDescent="0.25">
      <c r="B17" s="106">
        <v>44085</v>
      </c>
      <c r="C17" s="105" t="s">
        <v>10</v>
      </c>
      <c r="D17" s="104">
        <v>2482.524456521739</v>
      </c>
    </row>
    <row r="18" spans="2:4" x14ac:dyDescent="0.25">
      <c r="B18" s="106">
        <v>44086</v>
      </c>
      <c r="C18" s="105" t="s">
        <v>11</v>
      </c>
      <c r="D18" s="104">
        <v>2413.6947463768115</v>
      </c>
    </row>
    <row r="19" spans="2:4" x14ac:dyDescent="0.25">
      <c r="B19" s="106">
        <v>44087</v>
      </c>
      <c r="C19" s="105" t="s">
        <v>5</v>
      </c>
      <c r="D19" s="104">
        <v>2145.6798007246375</v>
      </c>
    </row>
    <row r="20" spans="2:4" x14ac:dyDescent="0.25">
      <c r="B20" s="106">
        <v>44088</v>
      </c>
      <c r="C20" s="105" t="s">
        <v>6</v>
      </c>
      <c r="D20" s="104">
        <v>2399.5303442028985</v>
      </c>
    </row>
    <row r="21" spans="2:4" x14ac:dyDescent="0.25">
      <c r="B21" s="106">
        <v>44089</v>
      </c>
      <c r="C21" s="105" t="s">
        <v>7</v>
      </c>
      <c r="D21" s="104">
        <v>2372.300724637681</v>
      </c>
    </row>
    <row r="22" spans="2:4" x14ac:dyDescent="0.25">
      <c r="B22" s="106">
        <v>44090</v>
      </c>
      <c r="C22" s="105" t="s">
        <v>8</v>
      </c>
      <c r="D22" s="104">
        <v>2379.7708333333335</v>
      </c>
    </row>
    <row r="23" spans="2:4" x14ac:dyDescent="0.25">
      <c r="B23" s="106">
        <v>44091</v>
      </c>
      <c r="C23" s="105" t="s">
        <v>9</v>
      </c>
      <c r="D23" s="104">
        <v>2410.458786231884</v>
      </c>
    </row>
    <row r="24" spans="2:4" x14ac:dyDescent="0.25">
      <c r="B24" s="106">
        <v>44092</v>
      </c>
      <c r="C24" s="105" t="s">
        <v>10</v>
      </c>
      <c r="D24" s="104">
        <v>2453.159420289855</v>
      </c>
    </row>
    <row r="25" spans="2:4" x14ac:dyDescent="0.25">
      <c r="B25" s="106">
        <v>44093</v>
      </c>
      <c r="C25" s="105" t="s">
        <v>11</v>
      </c>
      <c r="D25" s="104">
        <v>2415.0289855072465</v>
      </c>
    </row>
    <row r="26" spans="2:4" x14ac:dyDescent="0.25">
      <c r="B26" s="106">
        <v>44094</v>
      </c>
      <c r="C26" s="105" t="s">
        <v>5</v>
      </c>
      <c r="D26" s="104">
        <v>2199.113224637681</v>
      </c>
    </row>
    <row r="27" spans="2:4" x14ac:dyDescent="0.25">
      <c r="B27" s="106">
        <v>44095</v>
      </c>
      <c r="C27" s="105" t="s">
        <v>6</v>
      </c>
      <c r="D27" s="104">
        <v>2384.4316123188405</v>
      </c>
    </row>
    <row r="28" spans="2:4" x14ac:dyDescent="0.25">
      <c r="B28" s="106">
        <v>44096</v>
      </c>
      <c r="C28" s="105" t="s">
        <v>7</v>
      </c>
      <c r="D28" s="104">
        <v>2346.8179347826085</v>
      </c>
    </row>
    <row r="29" spans="2:4" x14ac:dyDescent="0.25">
      <c r="B29" s="106">
        <v>44097</v>
      </c>
      <c r="C29" s="105" t="s">
        <v>8</v>
      </c>
      <c r="D29" s="104">
        <v>2384.932518115942</v>
      </c>
    </row>
    <row r="30" spans="2:4" x14ac:dyDescent="0.25">
      <c r="B30" s="106">
        <v>44098</v>
      </c>
      <c r="C30" s="105" t="s">
        <v>9</v>
      </c>
      <c r="D30" s="104">
        <v>2379.6879528985505</v>
      </c>
    </row>
    <row r="31" spans="2:4" x14ac:dyDescent="0.25">
      <c r="B31" s="106">
        <v>44099</v>
      </c>
      <c r="C31" s="105" t="s">
        <v>10</v>
      </c>
      <c r="D31" s="104">
        <v>2430.728713768116</v>
      </c>
    </row>
    <row r="32" spans="2:4" x14ac:dyDescent="0.25">
      <c r="B32" s="106">
        <v>44100</v>
      </c>
      <c r="C32" s="105" t="s">
        <v>11</v>
      </c>
      <c r="D32" s="104">
        <v>2402.347373188406</v>
      </c>
    </row>
    <row r="33" spans="2:4" x14ac:dyDescent="0.25">
      <c r="B33" s="106">
        <v>44101</v>
      </c>
      <c r="C33" s="105" t="s">
        <v>5</v>
      </c>
      <c r="D33" s="104">
        <v>2184.8084239130435</v>
      </c>
    </row>
    <row r="34" spans="2:4" x14ac:dyDescent="0.25">
      <c r="B34" s="106">
        <v>44102</v>
      </c>
      <c r="C34" s="105" t="s">
        <v>6</v>
      </c>
      <c r="D34" s="104">
        <v>2385.551177536232</v>
      </c>
    </row>
    <row r="35" spans="2:4" x14ac:dyDescent="0.25">
      <c r="B35" s="106">
        <v>44103</v>
      </c>
      <c r="C35" s="105" t="s">
        <v>7</v>
      </c>
      <c r="D35" s="104">
        <v>2260.613677536232</v>
      </c>
    </row>
    <row r="36" spans="2:4" x14ac:dyDescent="0.25">
      <c r="B36" s="106">
        <v>44104</v>
      </c>
      <c r="C36" s="105" t="s">
        <v>8</v>
      </c>
      <c r="D36" s="104">
        <v>2358.073822463768</v>
      </c>
    </row>
    <row r="37" spans="2:4" x14ac:dyDescent="0.25">
      <c r="B37" s="258" t="s">
        <v>12</v>
      </c>
      <c r="C37" s="258"/>
      <c r="D37" s="103">
        <v>2376.2408967391302</v>
      </c>
    </row>
  </sheetData>
  <mergeCells count="2">
    <mergeCell ref="B5:D5"/>
    <mergeCell ref="B37:C3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27</vt:i4>
      </vt:variant>
    </vt:vector>
  </HeadingPairs>
  <TitlesOfParts>
    <vt:vector size="27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TABLO22</vt:lpstr>
      <vt:lpstr>TABLO23</vt:lpstr>
      <vt:lpstr>TABLO25</vt:lpstr>
      <vt:lpstr>TABLO26</vt:lpstr>
      <vt:lpstr>TABLO27</vt:lpstr>
      <vt:lpstr>TABLO28</vt:lpstr>
      <vt:lpstr>TABLO29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user</cp:lastModifiedBy>
  <dcterms:created xsi:type="dcterms:W3CDTF">2015-06-05T18:19:34Z</dcterms:created>
  <dcterms:modified xsi:type="dcterms:W3CDTF">2020-10-17T11:31:52Z</dcterms:modified>
</cp:coreProperties>
</file>