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Ulaşım\"/>
    </mc:Choice>
  </mc:AlternateContent>
  <bookViews>
    <workbookView xWindow="0" yWindow="0" windowWidth="28800" windowHeight="12345" tabRatio="947"/>
  </bookViews>
  <sheets>
    <sheet name="Ana Sayfa" sheetId="31" r:id="rId1"/>
    <sheet name="Aylara Göre Yolculuk" sheetId="18" r:id="rId2"/>
    <sheet name="Günlük Toplam Geçiş Adedi" sheetId="32" r:id="rId3"/>
    <sheet name="Yolcu Tipi" sheetId="30" r:id="rId4"/>
    <sheet name="Ana Ulaşım Türü (1)" sheetId="21" r:id="rId5"/>
    <sheet name="Ana Ulaşım Türü (2)" sheetId="33" r:id="rId6"/>
    <sheet name="Raylı Sistem" sheetId="22" r:id="rId7"/>
    <sheet name="Günlük Değişim" sheetId="29" r:id="rId8"/>
    <sheet name="Aylik Değişim" sheetId="68" r:id="rId9"/>
    <sheet name="Saatlik  Değişim" sheetId="69" r:id="rId10"/>
    <sheet name="Yasak" sheetId="70" r:id="rId11"/>
    <sheet name="Günlük Araç" sheetId="46" r:id="rId12"/>
    <sheet name="Saatlik Araç" sheetId="47" r:id="rId13"/>
    <sheet name="Covid19" sheetId="48" r:id="rId14"/>
    <sheet name="Covid19 (2)" sheetId="49" r:id="rId15"/>
    <sheet name="Araç Sayısı Değişimi (1)" sheetId="50" r:id="rId16"/>
    <sheet name="Araç Sayısı Değişimi (2)" sheetId="51" r:id="rId17"/>
    <sheet name="Araç Sayısı (Yön)" sheetId="52" r:id="rId18"/>
    <sheet name="Yaka (1)" sheetId="53" r:id="rId19"/>
    <sheet name="Yaka (2)" sheetId="54" r:id="rId20"/>
    <sheet name="Yaka (3)" sheetId="55" r:id="rId21"/>
    <sheet name="GÜZERGAH PAFTASI" sheetId="57" r:id="rId22"/>
    <sheet name="HAFTAICI ORT. HIZ" sheetId="58" r:id="rId23"/>
    <sheet name="OKUL-AÇIK-KAPALI-SAAT" sheetId="59" r:id="rId24"/>
    <sheet name="GUZERGAH SAATLIK SÜRE_OKULKAPAL" sheetId="61" r:id="rId25"/>
    <sheet name="SÜRE KARSILASTIRMA" sheetId="62" r:id="rId26"/>
    <sheet name="HIZ_CUMARTESI" sheetId="63" r:id="rId27"/>
    <sheet name="Günlük_İndex" sheetId="64" r:id="rId28"/>
    <sheet name="Hafta_İndex" sheetId="65" r:id="rId29"/>
    <sheet name="Hafta_Saat_İndex" sheetId="66" r:id="rId30"/>
    <sheet name="Gün_Saat_İndex" sheetId="67" r:id="rId31"/>
  </sheets>
  <definedNames>
    <definedName name="_xlnm._FilterDatabase" localSheetId="26" hidden="1">HIZ_CUMARTESI!#REF!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1" i="55" l="1"/>
  <c r="AH11" i="55"/>
  <c r="AG12" i="55"/>
  <c r="AH12" i="55"/>
  <c r="AG13" i="55"/>
  <c r="AH13" i="55"/>
  <c r="AG14" i="55"/>
  <c r="AH14" i="55"/>
  <c r="AG15" i="55"/>
  <c r="AH15" i="55"/>
  <c r="AG16" i="55"/>
  <c r="AH16" i="55"/>
  <c r="AG17" i="55"/>
  <c r="AH17" i="55"/>
  <c r="AG18" i="55"/>
  <c r="AH18" i="55"/>
  <c r="AG19" i="55"/>
  <c r="AH19" i="55"/>
  <c r="AG20" i="55"/>
  <c r="AH20" i="55"/>
  <c r="AG21" i="55"/>
  <c r="AH21" i="55"/>
  <c r="AG22" i="55"/>
  <c r="AH22" i="55"/>
  <c r="AG23" i="55"/>
  <c r="AH23" i="55"/>
  <c r="AG24" i="55"/>
  <c r="AH24" i="55"/>
  <c r="AG25" i="55"/>
  <c r="AH25" i="55"/>
  <c r="AG26" i="55"/>
  <c r="AH26" i="55"/>
  <c r="AG27" i="55"/>
  <c r="AH27" i="55"/>
  <c r="AG28" i="55"/>
  <c r="AH28" i="55"/>
  <c r="AG29" i="55"/>
  <c r="AH29" i="55"/>
  <c r="AG30" i="55"/>
  <c r="AH30" i="55"/>
  <c r="AG31" i="55"/>
  <c r="AH31" i="55"/>
  <c r="AG32" i="55"/>
  <c r="AH32" i="55"/>
  <c r="AG10" i="55"/>
  <c r="AH10" i="55"/>
  <c r="AG9" i="55"/>
  <c r="AH9" i="55"/>
  <c r="AD10" i="55"/>
  <c r="AD11" i="55"/>
  <c r="AD12" i="55"/>
  <c r="AD13" i="55"/>
  <c r="AD14" i="55"/>
  <c r="AD15" i="55"/>
  <c r="AD16" i="55"/>
  <c r="AD17" i="55"/>
  <c r="AD18" i="55"/>
  <c r="AD19" i="55"/>
  <c r="AD20" i="55"/>
  <c r="AD21" i="55"/>
  <c r="AD22" i="55"/>
  <c r="AD23" i="55"/>
  <c r="AD24" i="55"/>
  <c r="AD25" i="55"/>
  <c r="AD26" i="55"/>
  <c r="AD27" i="55"/>
  <c r="AD28" i="55"/>
  <c r="AD29" i="55"/>
  <c r="AD30" i="55"/>
  <c r="AD31" i="55"/>
  <c r="AD32" i="55"/>
  <c r="AD9" i="55"/>
  <c r="AC9" i="55"/>
  <c r="AB9" i="55"/>
  <c r="J17" i="54"/>
  <c r="J18" i="54"/>
  <c r="J19" i="54"/>
  <c r="J20" i="54"/>
  <c r="J21" i="54"/>
  <c r="J22" i="54"/>
  <c r="J16" i="54"/>
  <c r="J8" i="54"/>
  <c r="J13" i="58" l="1"/>
  <c r="I13" i="58"/>
  <c r="H13" i="58"/>
  <c r="W10" i="55" l="1"/>
  <c r="W11" i="55"/>
  <c r="W12" i="55"/>
  <c r="W13" i="55"/>
  <c r="W14" i="55"/>
  <c r="W15" i="55"/>
  <c r="W16" i="55"/>
  <c r="W17" i="55"/>
  <c r="W18" i="55"/>
  <c r="W19" i="55"/>
  <c r="W20" i="55"/>
  <c r="W21" i="55"/>
  <c r="W22" i="55"/>
  <c r="W23" i="55"/>
  <c r="W24" i="55"/>
  <c r="W25" i="55"/>
  <c r="W26" i="55"/>
  <c r="W27" i="55"/>
  <c r="W28" i="55"/>
  <c r="W29" i="55"/>
  <c r="W30" i="55"/>
  <c r="W31" i="55"/>
  <c r="W32" i="55"/>
  <c r="W9" i="55"/>
  <c r="P10" i="55"/>
  <c r="P11" i="55"/>
  <c r="P12" i="55"/>
  <c r="P13" i="55"/>
  <c r="P14" i="55"/>
  <c r="P15" i="55"/>
  <c r="P16" i="55"/>
  <c r="P17" i="55"/>
  <c r="P18" i="55"/>
  <c r="P19" i="55"/>
  <c r="P20" i="55"/>
  <c r="P21" i="55"/>
  <c r="P22" i="55"/>
  <c r="P23" i="55"/>
  <c r="P24" i="55"/>
  <c r="P25" i="55"/>
  <c r="P26" i="55"/>
  <c r="P27" i="55"/>
  <c r="P28" i="55"/>
  <c r="P29" i="55"/>
  <c r="P30" i="55"/>
  <c r="P31" i="55"/>
  <c r="P32" i="55"/>
  <c r="P9" i="55"/>
  <c r="I10" i="55"/>
  <c r="I11" i="55"/>
  <c r="I12" i="55"/>
  <c r="I13" i="55"/>
  <c r="I14" i="55"/>
  <c r="I15" i="55"/>
  <c r="I16" i="55"/>
  <c r="I17" i="55"/>
  <c r="I18" i="55"/>
  <c r="I19" i="55"/>
  <c r="I20" i="55"/>
  <c r="I21" i="55"/>
  <c r="I22" i="55"/>
  <c r="I23" i="55"/>
  <c r="I24" i="55"/>
  <c r="I25" i="55"/>
  <c r="I26" i="55"/>
  <c r="I27" i="55"/>
  <c r="I28" i="55"/>
  <c r="I29" i="55"/>
  <c r="I30" i="55"/>
  <c r="I31" i="55"/>
  <c r="I32" i="55"/>
  <c r="I9" i="55"/>
  <c r="J9" i="54"/>
  <c r="J10" i="54"/>
  <c r="J11" i="54"/>
  <c r="J12" i="54"/>
  <c r="J13" i="54"/>
  <c r="J14" i="54"/>
  <c r="J15" i="54"/>
  <c r="R9" i="48" l="1"/>
  <c r="R10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8" i="48"/>
  <c r="I9" i="48"/>
  <c r="I10" i="48"/>
  <c r="I11" i="48"/>
  <c r="I12" i="48"/>
  <c r="I13" i="48"/>
  <c r="I14" i="48"/>
  <c r="I15" i="48"/>
  <c r="I16" i="48"/>
  <c r="I17" i="48"/>
  <c r="I8" i="48"/>
  <c r="H16" i="29" l="1"/>
  <c r="L16" i="29" s="1"/>
  <c r="G16" i="29"/>
  <c r="F16" i="29"/>
  <c r="E16" i="29"/>
  <c r="D16" i="29"/>
  <c r="L15" i="29"/>
  <c r="K15" i="29"/>
  <c r="J15" i="29"/>
  <c r="I15" i="29"/>
  <c r="L14" i="29"/>
  <c r="K14" i="29"/>
  <c r="J14" i="29"/>
  <c r="I14" i="29"/>
  <c r="H13" i="29"/>
  <c r="G13" i="29"/>
  <c r="F13" i="29"/>
  <c r="E13" i="29"/>
  <c r="D13" i="29"/>
  <c r="L12" i="29"/>
  <c r="K12" i="29"/>
  <c r="J12" i="29"/>
  <c r="I12" i="29"/>
  <c r="L11" i="29"/>
  <c r="K11" i="29"/>
  <c r="J11" i="29"/>
  <c r="I11" i="29"/>
  <c r="L10" i="29"/>
  <c r="K10" i="29"/>
  <c r="J10" i="29"/>
  <c r="I10" i="29"/>
  <c r="L9" i="29"/>
  <c r="K9" i="29"/>
  <c r="J9" i="29"/>
  <c r="I9" i="29"/>
  <c r="L8" i="29"/>
  <c r="K8" i="29"/>
  <c r="J8" i="29"/>
  <c r="I8" i="29"/>
  <c r="N42" i="22"/>
  <c r="M42" i="22"/>
  <c r="L42" i="22"/>
  <c r="K42" i="22"/>
  <c r="J42" i="22"/>
  <c r="I42" i="22"/>
  <c r="H42" i="22"/>
  <c r="G42" i="22"/>
  <c r="F42" i="22"/>
  <c r="E42" i="22"/>
  <c r="D42" i="22"/>
  <c r="C42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N23" i="33"/>
  <c r="M23" i="33"/>
  <c r="L23" i="33"/>
  <c r="K23" i="33"/>
  <c r="J23" i="33"/>
  <c r="I23" i="33"/>
  <c r="H23" i="33"/>
  <c r="G23" i="33"/>
  <c r="F23" i="33"/>
  <c r="E23" i="33"/>
  <c r="D23" i="33"/>
  <c r="C23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L14" i="33"/>
  <c r="M24" i="33" s="1"/>
  <c r="K14" i="33"/>
  <c r="J14" i="33"/>
  <c r="I14" i="33"/>
  <c r="H14" i="33"/>
  <c r="G14" i="33"/>
  <c r="F14" i="33"/>
  <c r="E14" i="33"/>
  <c r="D14" i="33"/>
  <c r="C14" i="33"/>
  <c r="K12" i="21"/>
  <c r="K11" i="21"/>
  <c r="K10" i="21"/>
  <c r="K9" i="21"/>
  <c r="K8" i="21"/>
  <c r="F39" i="30"/>
  <c r="E39" i="30"/>
  <c r="D39" i="30"/>
  <c r="C39" i="30"/>
  <c r="D39" i="32"/>
  <c r="G26" i="18"/>
  <c r="K26" i="18" s="1"/>
  <c r="F26" i="18"/>
  <c r="E26" i="18"/>
  <c r="D26" i="18"/>
  <c r="C26" i="18"/>
  <c r="K25" i="18"/>
  <c r="J25" i="18"/>
  <c r="I25" i="18"/>
  <c r="H25" i="18"/>
  <c r="K24" i="18"/>
  <c r="J24" i="18"/>
  <c r="I24" i="18"/>
  <c r="H24" i="18"/>
  <c r="K23" i="18"/>
  <c r="J23" i="18"/>
  <c r="I23" i="18"/>
  <c r="H23" i="18"/>
  <c r="K22" i="18"/>
  <c r="J22" i="18"/>
  <c r="I22" i="18"/>
  <c r="H22" i="18"/>
  <c r="F18" i="18"/>
  <c r="D18" i="18"/>
  <c r="E18" i="18" s="1"/>
  <c r="E17" i="18"/>
  <c r="E16" i="18"/>
  <c r="E15" i="18"/>
  <c r="E14" i="18"/>
  <c r="E13" i="18"/>
  <c r="E12" i="18"/>
  <c r="E11" i="18"/>
  <c r="E10" i="18"/>
  <c r="E9" i="18"/>
  <c r="E8" i="18"/>
  <c r="L13" i="29" l="1"/>
  <c r="G24" i="33"/>
  <c r="N24" i="33"/>
  <c r="I13" i="29"/>
  <c r="J13" i="29"/>
  <c r="I16" i="29"/>
  <c r="K13" i="29"/>
  <c r="J16" i="29"/>
  <c r="K16" i="29"/>
  <c r="H24" i="33"/>
  <c r="I24" i="33"/>
  <c r="J24" i="33"/>
  <c r="C24" i="33"/>
  <c r="K24" i="33"/>
  <c r="D24" i="33"/>
  <c r="L24" i="33"/>
  <c r="E24" i="33"/>
  <c r="F24" i="33"/>
  <c r="H26" i="18"/>
  <c r="I26" i="18"/>
  <c r="J26" i="18"/>
  <c r="AE233" i="61" l="1"/>
  <c r="AD233" i="61"/>
  <c r="AC233" i="61"/>
  <c r="AE232" i="61"/>
  <c r="AD232" i="61"/>
  <c r="AC232" i="61"/>
  <c r="AE231" i="61"/>
  <c r="AD231" i="61"/>
  <c r="AC231" i="61"/>
  <c r="AE230" i="61"/>
  <c r="AD230" i="61"/>
  <c r="AC230" i="61"/>
  <c r="AE229" i="61"/>
  <c r="AD229" i="61"/>
  <c r="AC229" i="61"/>
  <c r="AE228" i="61"/>
  <c r="AD228" i="61"/>
  <c r="AC228" i="61"/>
  <c r="AE227" i="61"/>
  <c r="AD227" i="61"/>
  <c r="AC227" i="61"/>
  <c r="AE226" i="61"/>
  <c r="AD226" i="61"/>
  <c r="AC226" i="61"/>
  <c r="AE225" i="61"/>
  <c r="AD225" i="61"/>
  <c r="AC225" i="61"/>
  <c r="AE224" i="61"/>
  <c r="AD224" i="61"/>
  <c r="AC224" i="61"/>
  <c r="AE223" i="61"/>
  <c r="AD223" i="61"/>
  <c r="AC223" i="61"/>
  <c r="AE222" i="61"/>
  <c r="AD222" i="61"/>
  <c r="AC222" i="61"/>
  <c r="AE221" i="61"/>
  <c r="AD221" i="61"/>
  <c r="AC221" i="61"/>
  <c r="AE220" i="61"/>
  <c r="AD220" i="61"/>
  <c r="AC220" i="61"/>
  <c r="AE219" i="61"/>
  <c r="AD219" i="61"/>
  <c r="AC219" i="61"/>
  <c r="AE218" i="61"/>
  <c r="AD218" i="61"/>
  <c r="AC218" i="61"/>
  <c r="AE217" i="61"/>
  <c r="AD217" i="61"/>
  <c r="AC217" i="61"/>
  <c r="AE216" i="61"/>
  <c r="AD216" i="61"/>
  <c r="AC216" i="61"/>
  <c r="AE215" i="61"/>
  <c r="AD215" i="61"/>
  <c r="AC215" i="61"/>
  <c r="AE214" i="61"/>
  <c r="AD214" i="61"/>
  <c r="AC214" i="61"/>
  <c r="AE213" i="61"/>
  <c r="AD213" i="61"/>
  <c r="AC213" i="61"/>
  <c r="AE212" i="61"/>
  <c r="AD212" i="61"/>
  <c r="AC212" i="61"/>
  <c r="AE211" i="61"/>
  <c r="AD211" i="61"/>
  <c r="AC211" i="61"/>
  <c r="AE210" i="61"/>
  <c r="AD210" i="61"/>
  <c r="AC210" i="61"/>
  <c r="AE209" i="61"/>
  <c r="AD209" i="61"/>
  <c r="AC209" i="61"/>
  <c r="AE208" i="61"/>
  <c r="AD208" i="61"/>
  <c r="AC208" i="61"/>
  <c r="AE207" i="61"/>
  <c r="AD207" i="61"/>
  <c r="AC207" i="61"/>
  <c r="AE206" i="61"/>
  <c r="AD206" i="61"/>
  <c r="AC206" i="61"/>
  <c r="AE205" i="61"/>
  <c r="AD205" i="61"/>
  <c r="AC205" i="61"/>
  <c r="AE204" i="61"/>
  <c r="AD204" i="61"/>
  <c r="AC204" i="61"/>
  <c r="AE203" i="61"/>
  <c r="AD203" i="61"/>
  <c r="AC203" i="61"/>
  <c r="AE202" i="61"/>
  <c r="AD202" i="61"/>
  <c r="AC202" i="61"/>
  <c r="AE201" i="61"/>
  <c r="AD201" i="61"/>
  <c r="AC201" i="61"/>
  <c r="AE200" i="61"/>
  <c r="AD200" i="61"/>
  <c r="AC200" i="61"/>
  <c r="AE199" i="61"/>
  <c r="AD199" i="61"/>
  <c r="AC199" i="61"/>
  <c r="AE198" i="61"/>
  <c r="AD198" i="61"/>
  <c r="AC198" i="61"/>
  <c r="AE197" i="61"/>
  <c r="AD197" i="61"/>
  <c r="AC197" i="61"/>
  <c r="AE196" i="61"/>
  <c r="AD196" i="61"/>
  <c r="AC196" i="61"/>
  <c r="AE195" i="61"/>
  <c r="AD195" i="61"/>
  <c r="AC195" i="61"/>
  <c r="AE194" i="61"/>
  <c r="AD194" i="61"/>
  <c r="AC194" i="61"/>
  <c r="AE193" i="61"/>
  <c r="AD193" i="61"/>
  <c r="AC193" i="61"/>
  <c r="AE192" i="61"/>
  <c r="AD192" i="61"/>
  <c r="AC192" i="61"/>
  <c r="AE191" i="61"/>
  <c r="AD191" i="61"/>
  <c r="AC191" i="61"/>
  <c r="AE190" i="61"/>
  <c r="AD190" i="61"/>
  <c r="AC190" i="61"/>
  <c r="AE189" i="61"/>
  <c r="AD189" i="61"/>
  <c r="AC189" i="61"/>
  <c r="AE188" i="61"/>
  <c r="AD188" i="61"/>
  <c r="AC188" i="61"/>
  <c r="AE187" i="61"/>
  <c r="AD187" i="61"/>
  <c r="AC187" i="61"/>
  <c r="AE186" i="61"/>
  <c r="AD186" i="61"/>
  <c r="AC186" i="61"/>
  <c r="AE185" i="61"/>
  <c r="AD185" i="61"/>
  <c r="AC185" i="61"/>
  <c r="AE184" i="61"/>
  <c r="AD184" i="61"/>
  <c r="AC184" i="61"/>
  <c r="AE183" i="61"/>
  <c r="AD183" i="61"/>
  <c r="AC183" i="61"/>
  <c r="AE182" i="61"/>
  <c r="AD182" i="61"/>
  <c r="AC182" i="61"/>
  <c r="AE181" i="61"/>
  <c r="AD181" i="61"/>
  <c r="AC181" i="61"/>
  <c r="AE180" i="61"/>
  <c r="AD180" i="61"/>
  <c r="AC180" i="61"/>
  <c r="AE179" i="61"/>
  <c r="AD179" i="61"/>
  <c r="AC179" i="61"/>
  <c r="AE178" i="61"/>
  <c r="AD178" i="61"/>
  <c r="AC178" i="61"/>
  <c r="AE177" i="61"/>
  <c r="AD177" i="61"/>
  <c r="AC177" i="61"/>
  <c r="AE176" i="61"/>
  <c r="AD176" i="61"/>
  <c r="AC176" i="61"/>
  <c r="AE175" i="61"/>
  <c r="AD175" i="61"/>
  <c r="AC175" i="61"/>
  <c r="AE174" i="61"/>
  <c r="AD174" i="61"/>
  <c r="AC174" i="61"/>
  <c r="AE173" i="61"/>
  <c r="AD173" i="61"/>
  <c r="AC173" i="61"/>
  <c r="AE172" i="61"/>
  <c r="AD172" i="61"/>
  <c r="AC172" i="61"/>
  <c r="AE171" i="61"/>
  <c r="AD171" i="61"/>
  <c r="AC171" i="61"/>
  <c r="AE170" i="61"/>
  <c r="AD170" i="61"/>
  <c r="AC170" i="61"/>
  <c r="AE169" i="61"/>
  <c r="AD169" i="61"/>
  <c r="AC169" i="61"/>
  <c r="AE168" i="61"/>
  <c r="AD168" i="61"/>
  <c r="AC168" i="61"/>
  <c r="AE167" i="61"/>
  <c r="AD167" i="61"/>
  <c r="AC167" i="61"/>
  <c r="AE166" i="61"/>
  <c r="AD166" i="61"/>
  <c r="AC166" i="61"/>
  <c r="AE165" i="61"/>
  <c r="AD165" i="61"/>
  <c r="AC165" i="61"/>
  <c r="AE164" i="61"/>
  <c r="AD164" i="61"/>
  <c r="AC164" i="61"/>
  <c r="AE163" i="61"/>
  <c r="AD163" i="61"/>
  <c r="AC163" i="61"/>
  <c r="AE162" i="61"/>
  <c r="AD162" i="61"/>
  <c r="AC162" i="61"/>
  <c r="AE161" i="61"/>
  <c r="AD161" i="61"/>
  <c r="AC161" i="61"/>
  <c r="K47" i="21" l="1"/>
  <c r="K46" i="21"/>
  <c r="K45" i="21"/>
  <c r="K44" i="21"/>
  <c r="K43" i="21"/>
  <c r="L81" i="21"/>
  <c r="K81" i="21"/>
  <c r="L80" i="21"/>
  <c r="K80" i="21"/>
  <c r="L79" i="21"/>
  <c r="K79" i="21"/>
  <c r="L78" i="21"/>
  <c r="M78" i="21" s="1"/>
  <c r="K78" i="21"/>
  <c r="L77" i="21"/>
  <c r="K77" i="21"/>
  <c r="L38" i="30"/>
  <c r="K38" i="30"/>
  <c r="J38" i="30"/>
  <c r="I38" i="30"/>
  <c r="P39" i="32"/>
  <c r="M80" i="21" l="1"/>
  <c r="M79" i="21"/>
  <c r="M81" i="21"/>
  <c r="M77" i="21"/>
  <c r="AC32" i="55" l="1"/>
  <c r="AC31" i="55"/>
  <c r="AC30" i="55"/>
  <c r="AC29" i="55"/>
  <c r="AC28" i="55"/>
  <c r="AC27" i="55"/>
  <c r="AC26" i="55"/>
  <c r="AC25" i="55"/>
  <c r="AC24" i="55"/>
  <c r="AC23" i="55"/>
  <c r="AC22" i="55"/>
  <c r="AC21" i="55"/>
  <c r="AC20" i="55"/>
  <c r="AC19" i="55"/>
  <c r="AC18" i="55"/>
  <c r="AC17" i="55"/>
  <c r="AC16" i="55"/>
  <c r="AC15" i="55"/>
  <c r="AC14" i="55"/>
  <c r="AC13" i="55"/>
  <c r="AC12" i="55"/>
  <c r="AC11" i="55"/>
  <c r="AC10" i="55"/>
  <c r="V32" i="55"/>
  <c r="V31" i="55"/>
  <c r="V30" i="55"/>
  <c r="V29" i="55"/>
  <c r="V28" i="55"/>
  <c r="V27" i="55"/>
  <c r="V26" i="55"/>
  <c r="V25" i="55"/>
  <c r="V24" i="55"/>
  <c r="V23" i="55"/>
  <c r="V22" i="55"/>
  <c r="V21" i="55"/>
  <c r="V20" i="55"/>
  <c r="V19" i="55"/>
  <c r="V18" i="55"/>
  <c r="V17" i="55"/>
  <c r="V16" i="55"/>
  <c r="V15" i="55"/>
  <c r="V14" i="55"/>
  <c r="V13" i="55"/>
  <c r="V12" i="55"/>
  <c r="V11" i="55"/>
  <c r="V10" i="55"/>
  <c r="V9" i="55"/>
  <c r="O9" i="55"/>
  <c r="O32" i="55"/>
  <c r="O31" i="55"/>
  <c r="O30" i="55"/>
  <c r="O29" i="55"/>
  <c r="O28" i="55"/>
  <c r="O27" i="55"/>
  <c r="O26" i="55"/>
  <c r="O25" i="55"/>
  <c r="O24" i="55"/>
  <c r="O23" i="55"/>
  <c r="O22" i="55"/>
  <c r="O21" i="55"/>
  <c r="O20" i="55"/>
  <c r="O19" i="55"/>
  <c r="O18" i="55"/>
  <c r="O17" i="55"/>
  <c r="O16" i="55"/>
  <c r="O15" i="55"/>
  <c r="O14" i="55"/>
  <c r="O13" i="55"/>
  <c r="O12" i="55"/>
  <c r="O11" i="55"/>
  <c r="O10" i="55"/>
  <c r="H10" i="55"/>
  <c r="H11" i="55"/>
  <c r="H12" i="55"/>
  <c r="H13" i="55"/>
  <c r="H14" i="55"/>
  <c r="H15" i="55"/>
  <c r="H16" i="55"/>
  <c r="H17" i="55"/>
  <c r="H18" i="55"/>
  <c r="H19" i="55"/>
  <c r="H20" i="55"/>
  <c r="H21" i="55"/>
  <c r="H22" i="55"/>
  <c r="H23" i="55"/>
  <c r="H24" i="55"/>
  <c r="H25" i="55"/>
  <c r="H26" i="55"/>
  <c r="H27" i="55"/>
  <c r="H28" i="55"/>
  <c r="H29" i="55"/>
  <c r="H30" i="55"/>
  <c r="H31" i="55"/>
  <c r="H32" i="55"/>
  <c r="H9" i="55"/>
  <c r="I9" i="54"/>
  <c r="I10" i="54"/>
  <c r="I11" i="54"/>
  <c r="I12" i="54"/>
  <c r="I13" i="54"/>
  <c r="I14" i="54"/>
  <c r="I15" i="54"/>
  <c r="I16" i="54"/>
  <c r="I17" i="54"/>
  <c r="I18" i="54"/>
  <c r="I19" i="54"/>
  <c r="I20" i="54"/>
  <c r="I21" i="54"/>
  <c r="I22" i="54"/>
  <c r="I8" i="54"/>
  <c r="Q9" i="48" l="1"/>
  <c r="Q10" i="48"/>
  <c r="Q11" i="48"/>
  <c r="Q12" i="48"/>
  <c r="Q13" i="48"/>
  <c r="Q14" i="48"/>
  <c r="Q15" i="48"/>
  <c r="Q16" i="48"/>
  <c r="Q17" i="48"/>
  <c r="Q18" i="48"/>
  <c r="Q19" i="48"/>
  <c r="Q20" i="48"/>
  <c r="Q21" i="48"/>
  <c r="Q22" i="48"/>
  <c r="Q23" i="48"/>
  <c r="Q24" i="48"/>
  <c r="Q25" i="48"/>
  <c r="Q26" i="48"/>
  <c r="Q27" i="48"/>
  <c r="Q28" i="48"/>
  <c r="Q29" i="48"/>
  <c r="Q30" i="48"/>
  <c r="Q31" i="48"/>
  <c r="Q32" i="48"/>
  <c r="Q8" i="48"/>
  <c r="H9" i="48"/>
  <c r="H10" i="48"/>
  <c r="H11" i="48"/>
  <c r="H12" i="48"/>
  <c r="H13" i="48"/>
  <c r="H14" i="48"/>
  <c r="H15" i="48"/>
  <c r="H16" i="48"/>
  <c r="H17" i="48"/>
  <c r="H8" i="48"/>
  <c r="AF32" i="55" l="1"/>
  <c r="AE32" i="55"/>
  <c r="AB32" i="55"/>
  <c r="U32" i="55"/>
  <c r="N32" i="55"/>
  <c r="G32" i="55"/>
  <c r="AF31" i="55"/>
  <c r="AE31" i="55"/>
  <c r="AB31" i="55"/>
  <c r="U31" i="55"/>
  <c r="N31" i="55"/>
  <c r="G31" i="55"/>
  <c r="AF30" i="55"/>
  <c r="AE30" i="55"/>
  <c r="AB30" i="55"/>
  <c r="U30" i="55"/>
  <c r="N30" i="55"/>
  <c r="G30" i="55"/>
  <c r="AF29" i="55"/>
  <c r="AE29" i="55"/>
  <c r="AB29" i="55"/>
  <c r="U29" i="55"/>
  <c r="N29" i="55"/>
  <c r="G29" i="55"/>
  <c r="AF28" i="55"/>
  <c r="AE28" i="55"/>
  <c r="AB28" i="55"/>
  <c r="U28" i="55"/>
  <c r="N28" i="55"/>
  <c r="G28" i="55"/>
  <c r="AF27" i="55"/>
  <c r="AE27" i="55"/>
  <c r="AB27" i="55"/>
  <c r="U27" i="55"/>
  <c r="N27" i="55"/>
  <c r="G27" i="55"/>
  <c r="AF26" i="55"/>
  <c r="AE26" i="55"/>
  <c r="AB26" i="55"/>
  <c r="U26" i="55"/>
  <c r="N26" i="55"/>
  <c r="G26" i="55"/>
  <c r="AF25" i="55"/>
  <c r="AE25" i="55"/>
  <c r="AB25" i="55"/>
  <c r="U25" i="55"/>
  <c r="N25" i="55"/>
  <c r="G25" i="55"/>
  <c r="AF24" i="55"/>
  <c r="AE24" i="55"/>
  <c r="AB24" i="55"/>
  <c r="U24" i="55"/>
  <c r="N24" i="55"/>
  <c r="G24" i="55"/>
  <c r="AF23" i="55"/>
  <c r="AE23" i="55"/>
  <c r="AB23" i="55"/>
  <c r="U23" i="55"/>
  <c r="N23" i="55"/>
  <c r="G23" i="55"/>
  <c r="AF22" i="55"/>
  <c r="AE22" i="55"/>
  <c r="AB22" i="55"/>
  <c r="U22" i="55"/>
  <c r="N22" i="55"/>
  <c r="G22" i="55"/>
  <c r="AF21" i="55"/>
  <c r="AE21" i="55"/>
  <c r="AB21" i="55"/>
  <c r="U21" i="55"/>
  <c r="N21" i="55"/>
  <c r="G21" i="55"/>
  <c r="AF20" i="55"/>
  <c r="AE20" i="55"/>
  <c r="AB20" i="55"/>
  <c r="U20" i="55"/>
  <c r="N20" i="55"/>
  <c r="G20" i="55"/>
  <c r="AF19" i="55"/>
  <c r="AE19" i="55"/>
  <c r="AB19" i="55"/>
  <c r="U19" i="55"/>
  <c r="N19" i="55"/>
  <c r="G19" i="55"/>
  <c r="AF18" i="55"/>
  <c r="AE18" i="55"/>
  <c r="AB18" i="55"/>
  <c r="U18" i="55"/>
  <c r="N18" i="55"/>
  <c r="G18" i="55"/>
  <c r="AF17" i="55"/>
  <c r="AE17" i="55"/>
  <c r="AB17" i="55"/>
  <c r="U17" i="55"/>
  <c r="N17" i="55"/>
  <c r="G17" i="55"/>
  <c r="AF16" i="55"/>
  <c r="AE16" i="55"/>
  <c r="AB16" i="55"/>
  <c r="U16" i="55"/>
  <c r="N16" i="55"/>
  <c r="G16" i="55"/>
  <c r="AF15" i="55"/>
  <c r="AE15" i="55"/>
  <c r="AB15" i="55"/>
  <c r="U15" i="55"/>
  <c r="N15" i="55"/>
  <c r="G15" i="55"/>
  <c r="AF14" i="55"/>
  <c r="AE14" i="55"/>
  <c r="AB14" i="55"/>
  <c r="U14" i="55"/>
  <c r="N14" i="55"/>
  <c r="G14" i="55"/>
  <c r="AF13" i="55"/>
  <c r="AE13" i="55"/>
  <c r="AB13" i="55"/>
  <c r="U13" i="55"/>
  <c r="N13" i="55"/>
  <c r="G13" i="55"/>
  <c r="AF12" i="55"/>
  <c r="AE12" i="55"/>
  <c r="AB12" i="55"/>
  <c r="U12" i="55"/>
  <c r="N12" i="55"/>
  <c r="G12" i="55"/>
  <c r="AF11" i="55"/>
  <c r="AE11" i="55"/>
  <c r="AB11" i="55"/>
  <c r="U11" i="55"/>
  <c r="N11" i="55"/>
  <c r="G11" i="55"/>
  <c r="AF10" i="55"/>
  <c r="AE10" i="55"/>
  <c r="AB10" i="55"/>
  <c r="U10" i="55"/>
  <c r="N10" i="55"/>
  <c r="G10" i="55"/>
  <c r="AF9" i="55"/>
  <c r="AE9" i="55"/>
  <c r="U9" i="55"/>
  <c r="N9" i="55"/>
  <c r="G9" i="55"/>
  <c r="P32" i="48"/>
  <c r="P31" i="48"/>
  <c r="P30" i="48"/>
  <c r="P29" i="48"/>
  <c r="P28" i="48"/>
  <c r="P27" i="48"/>
  <c r="P26" i="48"/>
  <c r="P25" i="48"/>
  <c r="P24" i="48"/>
  <c r="P23" i="48"/>
  <c r="P22" i="48"/>
  <c r="P21" i="48"/>
  <c r="P20" i="48"/>
  <c r="P19" i="48"/>
  <c r="P18" i="48"/>
  <c r="P17" i="48"/>
  <c r="G17" i="48"/>
  <c r="P16" i="48"/>
  <c r="G16" i="48"/>
  <c r="P15" i="48"/>
  <c r="G15" i="48"/>
  <c r="P14" i="48"/>
  <c r="G14" i="48"/>
  <c r="P13" i="48"/>
  <c r="G13" i="48"/>
  <c r="P12" i="48"/>
  <c r="G12" i="48"/>
  <c r="P11" i="48"/>
  <c r="G11" i="48"/>
  <c r="P10" i="48"/>
  <c r="G10" i="48"/>
  <c r="P9" i="48"/>
  <c r="G9" i="48"/>
  <c r="P8" i="48"/>
  <c r="G8" i="48"/>
  <c r="AI31" i="55" l="1"/>
  <c r="AJ11" i="55"/>
  <c r="AK11" i="55"/>
  <c r="AJ15" i="55"/>
  <c r="AK15" i="55"/>
  <c r="AJ19" i="55"/>
  <c r="AK19" i="55"/>
  <c r="AJ23" i="55"/>
  <c r="AK23" i="55"/>
  <c r="AJ27" i="55"/>
  <c r="AK27" i="55"/>
  <c r="AJ31" i="55"/>
  <c r="AK31" i="55"/>
  <c r="AJ10" i="55"/>
  <c r="AK10" i="55"/>
  <c r="AJ14" i="55"/>
  <c r="AK14" i="55"/>
  <c r="AJ18" i="55"/>
  <c r="AK18" i="55"/>
  <c r="AJ22" i="55"/>
  <c r="AK22" i="55"/>
  <c r="AJ26" i="55"/>
  <c r="AK26" i="55"/>
  <c r="AJ30" i="55"/>
  <c r="AK30" i="55"/>
  <c r="AJ13" i="55"/>
  <c r="AK13" i="55"/>
  <c r="AJ21" i="55"/>
  <c r="AK21" i="55"/>
  <c r="AJ25" i="55"/>
  <c r="AK25" i="55"/>
  <c r="AI9" i="55"/>
  <c r="AJ17" i="55"/>
  <c r="AK17" i="55"/>
  <c r="AJ12" i="55"/>
  <c r="AK12" i="55"/>
  <c r="AJ16" i="55"/>
  <c r="AK16" i="55"/>
  <c r="AJ20" i="55"/>
  <c r="AK20" i="55"/>
  <c r="AJ24" i="55"/>
  <c r="AK24" i="55"/>
  <c r="AJ28" i="55"/>
  <c r="AK28" i="55"/>
  <c r="AJ32" i="55"/>
  <c r="AK32" i="55"/>
  <c r="AK9" i="55"/>
  <c r="AJ9" i="55"/>
  <c r="AJ29" i="55"/>
  <c r="AK29" i="55"/>
  <c r="AI14" i="55"/>
  <c r="AI25" i="55"/>
  <c r="AI22" i="55"/>
  <c r="AI26" i="55"/>
  <c r="AI30" i="55"/>
  <c r="AI15" i="55"/>
  <c r="AI23" i="55"/>
  <c r="AI11" i="55"/>
  <c r="AI20" i="55"/>
  <c r="AI13" i="55"/>
  <c r="AI12" i="55"/>
  <c r="AI17" i="55"/>
  <c r="AI21" i="55"/>
  <c r="AI18" i="55"/>
  <c r="AI16" i="55"/>
  <c r="AI29" i="55"/>
  <c r="AI24" i="55"/>
  <c r="AI10" i="55"/>
  <c r="AI19" i="55"/>
  <c r="AI28" i="55"/>
  <c r="AI32" i="55"/>
  <c r="AI27" i="55"/>
</calcChain>
</file>

<file path=xl/sharedStrings.xml><?xml version="1.0" encoding="utf-8"?>
<sst xmlns="http://schemas.openxmlformats.org/spreadsheetml/2006/main" count="2554" uniqueCount="554">
  <si>
    <t>Mart</t>
  </si>
  <si>
    <t>60 Yaş Üstü</t>
  </si>
  <si>
    <t>Engelli</t>
  </si>
  <si>
    <t>Öğrenci</t>
  </si>
  <si>
    <t>MARMARAY</t>
  </si>
  <si>
    <t>Ocak</t>
  </si>
  <si>
    <t>Şubat</t>
  </si>
  <si>
    <t>DENİZYOLU</t>
  </si>
  <si>
    <t>METROBÜS</t>
  </si>
  <si>
    <t>METRO-TRAMVAY</t>
  </si>
  <si>
    <t>OTOBÜS</t>
  </si>
  <si>
    <t>Vatandaş</t>
  </si>
  <si>
    <t>Toplam Geçiş Adedi</t>
  </si>
  <si>
    <t>Genel Toplam</t>
  </si>
  <si>
    <t>Genel Ortalama</t>
  </si>
  <si>
    <t>Toplam Yolculuk Sayısı</t>
  </si>
  <si>
    <t>Gün Sayısı</t>
  </si>
  <si>
    <t>Aylar</t>
  </si>
  <si>
    <t>Marmaray</t>
  </si>
  <si>
    <t>Gün</t>
  </si>
  <si>
    <t>H. İçi / H. Sonu</t>
  </si>
  <si>
    <t>H.sonu</t>
  </si>
  <si>
    <t>H.içi</t>
  </si>
  <si>
    <t>Tarih</t>
  </si>
  <si>
    <t>Pazar</t>
  </si>
  <si>
    <t>Pazartesi</t>
  </si>
  <si>
    <t>Salı</t>
  </si>
  <si>
    <t>Çarşamba</t>
  </si>
  <si>
    <t>Perşembe</t>
  </si>
  <si>
    <t>Cuma</t>
  </si>
  <si>
    <t>Cumartesi</t>
  </si>
  <si>
    <t>TOPLAM</t>
  </si>
  <si>
    <t>Aylara Göre Ortalama Yolculuk Sayıları</t>
  </si>
  <si>
    <t>Ortalama Yolculuk Sayısı (Gün)</t>
  </si>
  <si>
    <t>Yolcu Tipine Göre Günlük Yolculuk Sayıları</t>
  </si>
  <si>
    <t>Aylara Göre Toplam Yolculuk</t>
  </si>
  <si>
    <t>Aylara ve Yolcu Tipine Göre Toplam Yolculuk</t>
  </si>
  <si>
    <t>Toplam</t>
  </si>
  <si>
    <t>Ana Ulaşım Türüne Göre Yolculuk Sayıları Değişimi</t>
  </si>
  <si>
    <t>Aylara Göre Günlük Değişim</t>
  </si>
  <si>
    <t>Haftaiçi</t>
  </si>
  <si>
    <t>Haftasonu</t>
  </si>
  <si>
    <t>OCAK</t>
  </si>
  <si>
    <t>ŞUBAT</t>
  </si>
  <si>
    <t>MART</t>
  </si>
  <si>
    <t>Covid-19 Öncesi</t>
  </si>
  <si>
    <t>Covid-19 Sonrası</t>
  </si>
  <si>
    <t>*11 Mart ve sonrası Covid-19 tedbirlerinin başlangıcı kacul edilmiştir.</t>
  </si>
  <si>
    <t>Değişim</t>
  </si>
  <si>
    <t>Raylı Sistem Hatlarına Göre Günlük Ortalama Yolculuk Sayıları</t>
  </si>
  <si>
    <t>Günlük Ortalama Yolculuk</t>
  </si>
  <si>
    <t>Günlük Toplam Geçiş Adedi*</t>
  </si>
  <si>
    <t>Ana Ulaşım Türüne Göre Günlük  Yolculuk Sayıları*</t>
  </si>
  <si>
    <t>Ort. Araç Sayısı (Saatlik)</t>
  </si>
  <si>
    <t>Korona Tedbirleri Öncesi ve Sonrası Ortalama Araç Sayıları*</t>
  </si>
  <si>
    <t>*Covid-19 tedbirlerinin alındığı 11 Mart tarihi dikkate alınmıştır.</t>
  </si>
  <si>
    <t>Saat</t>
  </si>
  <si>
    <t>Haftalara Göre Araç Sayısı Değişimi (Günlük)*</t>
  </si>
  <si>
    <t>Bir Önceki Haftaya Göre Değişim</t>
  </si>
  <si>
    <t>1. Hafta</t>
  </si>
  <si>
    <t>2. Hafta</t>
  </si>
  <si>
    <t>3. Hafta</t>
  </si>
  <si>
    <t>4. Hafta</t>
  </si>
  <si>
    <t>Haftaiçi Toplam</t>
  </si>
  <si>
    <t>Haftasonu Toplam</t>
  </si>
  <si>
    <t>İlk  Haftaya Göre Değişim</t>
  </si>
  <si>
    <t>Haftalara Göre Araç Sayısı Değişimi (Saatlik)*</t>
  </si>
  <si>
    <t>Hafta İçi</t>
  </si>
  <si>
    <t>Hafta Sonu</t>
  </si>
  <si>
    <t>Yönlere Göre Toplam Araç Sayısı*</t>
  </si>
  <si>
    <t>15 Temmuz</t>
  </si>
  <si>
    <t>Anadoludan=&gt;Avrupaya</t>
  </si>
  <si>
    <t xml:space="preserve">Avrupadan =&gt;Anadoluya </t>
  </si>
  <si>
    <t>FSM</t>
  </si>
  <si>
    <t>YSS</t>
  </si>
  <si>
    <t>Avrasya</t>
  </si>
  <si>
    <t>FSM=&gt;Ümraniye</t>
  </si>
  <si>
    <t>Ümraniye=&gt;FSM</t>
  </si>
  <si>
    <t>FSM=&gt;SeyrantepeYönü</t>
  </si>
  <si>
    <t>Seyrantepe=&gt;FSM Yönü</t>
  </si>
  <si>
    <t>Güneşli=&gt;Yenibosna</t>
  </si>
  <si>
    <t>Yenibosna=&gt;Güneşli</t>
  </si>
  <si>
    <t>Ataşehirden=&gt;SultanbeyliYönüne</t>
  </si>
  <si>
    <t>Sultanbeyliden=&gt;AtaşehirYönüne</t>
  </si>
  <si>
    <t>İçmeler=&gt;Kaynarca</t>
  </si>
  <si>
    <t>Kaynarca=&gt;İçmeler</t>
  </si>
  <si>
    <t>Altunizade=&gt;Ümraniye</t>
  </si>
  <si>
    <t>Ümraniye=&gt;Altunizade</t>
  </si>
  <si>
    <t>ÇatalcaYönünden=&gt;EsenyurtYönüne</t>
  </si>
  <si>
    <t>Esenyurttan=&gt;Çatalca Yönüne</t>
  </si>
  <si>
    <t>Avcılar=&gt;Büyükçekmece</t>
  </si>
  <si>
    <t>Büyükçekmece=&gt;Avcılar</t>
  </si>
  <si>
    <t>Avcılar=&gt;Bakırköy</t>
  </si>
  <si>
    <t>Bakırköy=&gt;Avcılar</t>
  </si>
  <si>
    <t>Bakırköy=&gt;Sirkeci</t>
  </si>
  <si>
    <t>Sirkeci=&gt;Bakırköy</t>
  </si>
  <si>
    <t>D100Hadımköy=&gt;TemHadımköy</t>
  </si>
  <si>
    <t>TemHadımköy=&gt;D100Hadımköy</t>
  </si>
  <si>
    <t>D100Esenyurt=&gt;TemEsenyurt</t>
  </si>
  <si>
    <t>TemEsenyurt=&gt;D100Esenyurt</t>
  </si>
  <si>
    <t>Beşiktaştan=&gt;Sarıyere</t>
  </si>
  <si>
    <t>Sarıyerden=&gt;BeşiktaşYönüne</t>
  </si>
  <si>
    <t>Bakırköy=&gt;Florya</t>
  </si>
  <si>
    <t>Florya=&gt;Bakırköy</t>
  </si>
  <si>
    <t>Kavacık=&gt;Ümraniye</t>
  </si>
  <si>
    <t>Ümraniye=&gt;Kavacık</t>
  </si>
  <si>
    <t>Bakırköy=&gt;Merter</t>
  </si>
  <si>
    <t>Merter=&gt;Bakırköy</t>
  </si>
  <si>
    <t>Altunizade=&gt;KadıköyYönü</t>
  </si>
  <si>
    <t>Kadıköy=&gt;AltunizadeYönü</t>
  </si>
  <si>
    <t>Kadıköy=&gt;Kartal</t>
  </si>
  <si>
    <t>Kartal=&gt;Kadıköy</t>
  </si>
  <si>
    <t>Kartal=&gt;Maltepe</t>
  </si>
  <si>
    <t>Maltepe=&gt;Kartal</t>
  </si>
  <si>
    <t>Avcılar=&gt;Küçükçekmece</t>
  </si>
  <si>
    <t>Küçükçekmece=&gt;Avcılar</t>
  </si>
  <si>
    <t>Kaynarca=&gt;Kurtköy</t>
  </si>
  <si>
    <t>Kurtköy=&gt;Kaynarca</t>
  </si>
  <si>
    <t>Bostancı=&gt;Cevizli</t>
  </si>
  <si>
    <t>Cevizli=&gt;Bostancı</t>
  </si>
  <si>
    <t>Güzeltepe=&gt;OkmeydanıYönü</t>
  </si>
  <si>
    <t>Okmeydanı=&gt;GüzeltepeYönü</t>
  </si>
  <si>
    <t>Bahçeşehirden=&gt;İstoça</t>
  </si>
  <si>
    <t>İstoçdan=&gt;Bahçeşehire</t>
  </si>
  <si>
    <t>Aksaray=&gt;İkitelli</t>
  </si>
  <si>
    <t>İkitelli=&gt;Aksaray</t>
  </si>
  <si>
    <t>Kumburgaz=&gt;TemSelimpaşa</t>
  </si>
  <si>
    <t>TemSelimpaşa=&gt;Kumburgaz</t>
  </si>
  <si>
    <t>Batışehir=&gt;Mallof</t>
  </si>
  <si>
    <t>Mallof=&gt;Batışehir</t>
  </si>
  <si>
    <t>Güzeltepeden=&gt;TekstilkentYönüne</t>
  </si>
  <si>
    <t>Tekstilkentden=&gt;GüzeltepeYönüne</t>
  </si>
  <si>
    <t>Ataşehir=&gt;Üsküdar</t>
  </si>
  <si>
    <t>Üsküdar=&gt;Ataşehir</t>
  </si>
  <si>
    <t>Sabihagökçen=&gt;SultanbeyliYönüne</t>
  </si>
  <si>
    <t>Sultanbeyli=&gt;SabihagökçenYönüne</t>
  </si>
  <si>
    <t>Gebze=&gt;Kurtköy</t>
  </si>
  <si>
    <t>Kurtköy=&gt;Gebze</t>
  </si>
  <si>
    <t>SultanBeyli=&gt;Şekerpınar</t>
  </si>
  <si>
    <t>Şekerpınar=&gt;Sultanbeyli</t>
  </si>
  <si>
    <t>AlibeyköyYönünden=&gt;GöktürkYönün</t>
  </si>
  <si>
    <t>GöktürkYönünden=&gt;AlibeyköyYönün</t>
  </si>
  <si>
    <t>Kumburgaz=&gt;Silivri</t>
  </si>
  <si>
    <t>Silivri=&gt;Kumburgaz</t>
  </si>
  <si>
    <t>FSM=Levent</t>
  </si>
  <si>
    <t>Levent=&gt;FSM</t>
  </si>
  <si>
    <t>Gebzeden=&gt;Tuzlaya</t>
  </si>
  <si>
    <t>Tuzladan=&gt;Gebzeye</t>
  </si>
  <si>
    <t>Kartal=&gt;SamandıraYönü</t>
  </si>
  <si>
    <t>Samandıra=&gt;KartalYönü</t>
  </si>
  <si>
    <t>Mecidiyeköyden=&gt;Perpaya</t>
  </si>
  <si>
    <t>Perpadan=&gt;Mecidiyeköye</t>
  </si>
  <si>
    <t>Çekmeköy=&gt;Tepeüstü Yönü</t>
  </si>
  <si>
    <t>Tepeüstü=&gt;ÇekmeköyYönü</t>
  </si>
  <si>
    <t>Odayerinden=&gt;YSSyönüne</t>
  </si>
  <si>
    <t>YSSden=&gt;OdayeriYönüne</t>
  </si>
  <si>
    <t>Riva=&gt;Ümraniye</t>
  </si>
  <si>
    <t>Ümraniye=&gt;Riva</t>
  </si>
  <si>
    <t>Kurtköy=&gt;YSS</t>
  </si>
  <si>
    <t>YSS=&gt;Kurtköy</t>
  </si>
  <si>
    <t>Çamlık=&gt;YSS</t>
  </si>
  <si>
    <t>YSS=&gt;Çamlık</t>
  </si>
  <si>
    <t>Yaka Geçişi Günlük Araç Sayıları*</t>
  </si>
  <si>
    <t>Anadolu=&gt;Avrupa</t>
  </si>
  <si>
    <t>Avrupa =&gt;Anadolu</t>
  </si>
  <si>
    <t>Yaka Geçişi Ortalama (Saatlik) Araç Sayıları*</t>
  </si>
  <si>
    <t>Yaka Geçişi Ortalama Saatlik Değişim*</t>
  </si>
  <si>
    <t>SAAT</t>
  </si>
  <si>
    <t>15 Temmuz Şehitler</t>
  </si>
  <si>
    <t>Fatih Sultan Mehmet</t>
  </si>
  <si>
    <t>Yavuz Sultan Selim</t>
  </si>
  <si>
    <t>GENEL TOPLAM</t>
  </si>
  <si>
    <t>Haftaiçi Ortalama Hız (km/sa)</t>
  </si>
  <si>
    <t>SABAH</t>
  </si>
  <si>
    <t>ÖĞLE</t>
  </si>
  <si>
    <t>AKŞAM</t>
  </si>
  <si>
    <t>02.03.2020</t>
  </si>
  <si>
    <t>OKULLAR AÇIK</t>
  </si>
  <si>
    <t>03.03.2020</t>
  </si>
  <si>
    <t>OKULLAR KAPALI</t>
  </si>
  <si>
    <t>04.03.2020</t>
  </si>
  <si>
    <t>% DEĞİŞİM</t>
  </si>
  <si>
    <t>05.03.2020</t>
  </si>
  <si>
    <t>06.03.2020</t>
  </si>
  <si>
    <t>09.03.2020</t>
  </si>
  <si>
    <t>10.03.2020</t>
  </si>
  <si>
    <t>11.03.2020</t>
  </si>
  <si>
    <t>12.03.2020</t>
  </si>
  <si>
    <t>13.03.2020</t>
  </si>
  <si>
    <t>16.03.2020</t>
  </si>
  <si>
    <t>17.03.2020</t>
  </si>
  <si>
    <t>18.03.2020</t>
  </si>
  <si>
    <t>19.03.2020</t>
  </si>
  <si>
    <t>20.03.2020</t>
  </si>
  <si>
    <t>23.03.2020</t>
  </si>
  <si>
    <t>24.03.2020</t>
  </si>
  <si>
    <t>25.03.2020</t>
  </si>
  <si>
    <t>26.03.2020</t>
  </si>
  <si>
    <t>27.03.2020</t>
  </si>
  <si>
    <t>30.03.2020</t>
  </si>
  <si>
    <t>31.03.2020</t>
  </si>
  <si>
    <t>Okul Açık/Kapalı Ortalama Hız (km/sa)</t>
  </si>
  <si>
    <t>HAFTAİÇİ</t>
  </si>
  <si>
    <t>00:00</t>
  </si>
  <si>
    <t>01:00</t>
  </si>
  <si>
    <t>02:00</t>
  </si>
  <si>
    <t>03:00</t>
  </si>
  <si>
    <t>04:00</t>
  </si>
  <si>
    <t>05:00</t>
  </si>
  <si>
    <t>06:00</t>
  </si>
  <si>
    <t>07:00</t>
  </si>
  <si>
    <t>08:00</t>
  </si>
  <si>
    <t>09:00</t>
  </si>
  <si>
    <t>10:00</t>
  </si>
  <si>
    <t>11:00</t>
  </si>
  <si>
    <t>12:00</t>
  </si>
  <si>
    <t>13:00</t>
  </si>
  <si>
    <t>14:00</t>
  </si>
  <si>
    <t>15:00</t>
  </si>
  <si>
    <t>16:00</t>
  </si>
  <si>
    <t>17:00</t>
  </si>
  <si>
    <t>18:00</t>
  </si>
  <si>
    <t>19:00</t>
  </si>
  <si>
    <t>20:00</t>
  </si>
  <si>
    <t>21:00</t>
  </si>
  <si>
    <t>22:00</t>
  </si>
  <si>
    <t>23:00</t>
  </si>
  <si>
    <t>Ortalama HIZ</t>
  </si>
  <si>
    <t>ID</t>
  </si>
  <si>
    <t>GÜZERGAH</t>
  </si>
  <si>
    <t>GÜNLÜK ORTALAMA</t>
  </si>
  <si>
    <t>SABAH ZİRVE ORT</t>
  </si>
  <si>
    <t>ÖĞLE ZİRVE ORT</t>
  </si>
  <si>
    <t>AKŞAM ZİRVE ORT</t>
  </si>
  <si>
    <t>TEM Kınalı  - TEM Büyükçekmece</t>
  </si>
  <si>
    <t>TEM Büyükçekmece - TEM Kınalı</t>
  </si>
  <si>
    <t>Mahmutbey Gişeler - Esenyurt Giriş</t>
  </si>
  <si>
    <t>Esenyurt Giriş - Mahmutbey Gişeler</t>
  </si>
  <si>
    <t>İstoç - Mahmutbey Doğu Kavşağı</t>
  </si>
  <si>
    <t>Mahmutbey Doğu Kavşağı - İstoç</t>
  </si>
  <si>
    <t>TEM Bayrampaşa - TEM Hasdal</t>
  </si>
  <si>
    <t>TEM Hasdal - TEM Bayrampaşa</t>
  </si>
  <si>
    <t>FSM Avrupa Çıkışı - TEM Seyrantepe</t>
  </si>
  <si>
    <t>TEM Seyrantepe - FSM Avrupa Çıkışı</t>
  </si>
  <si>
    <t>TEM Kavacık - Küçükbakkalköy</t>
  </si>
  <si>
    <t>Küçükbakkalköy - TEM Kavacık</t>
  </si>
  <si>
    <t>Nişantepe - Çamlık</t>
  </si>
  <si>
    <t>Çamlık - Nişantepe</t>
  </si>
  <si>
    <t>Tepeüstü - Şile Yolu Taşdelen</t>
  </si>
  <si>
    <t>Şile Yolu Taşdelen - Tepeüstü</t>
  </si>
  <si>
    <t>TEM Ataşehir Şerifali - TEM Aydınlı</t>
  </si>
  <si>
    <t>TEM Aydınlı - TEM Ataşehir Şerifali</t>
  </si>
  <si>
    <t>Reşadiye- YSS Anadolu giriş</t>
  </si>
  <si>
    <t>YSS Anadolu Giriş - Reşadiye</t>
  </si>
  <si>
    <t>Odayeri - YSS Avrupa</t>
  </si>
  <si>
    <t>YSS Avrupa - Odayeri</t>
  </si>
  <si>
    <t>Kavacık Meydan - Riva Elmalı Yolu</t>
  </si>
  <si>
    <t>Riva Elmalı Yolu - Kavacık Meydan</t>
  </si>
  <si>
    <t>Yıldız Teknik - Boğaziçi İmar Müdür</t>
  </si>
  <si>
    <t>Boğaziçi İmar Müdür - Yıldız Teknik</t>
  </si>
  <si>
    <t>İstoç - Işıklar</t>
  </si>
  <si>
    <t>Işıklar - İstoç</t>
  </si>
  <si>
    <t>Ahmediye - Mahmutbey</t>
  </si>
  <si>
    <t>Mahmutbey - Ahmediye</t>
  </si>
  <si>
    <t>Kınalı Kavşağı - Tüyap</t>
  </si>
  <si>
    <t>Tüyap - Kınalı Kavşağı</t>
  </si>
  <si>
    <t>Halkkent Site - Hadımköy Bağlantı</t>
  </si>
  <si>
    <t>Hadımköy Bağlantı - Halkkent site</t>
  </si>
  <si>
    <t>Haramidere Bağlantı - Esenyurt Bağlantı</t>
  </si>
  <si>
    <t>Esenyurt Bağlantı - Haramidere Bağlantı</t>
  </si>
  <si>
    <t>Beylikdüzü - Sefaköy</t>
  </si>
  <si>
    <t>Sefaköy - Beylikdüzü</t>
  </si>
  <si>
    <t>Otakçılar - Yenibosna</t>
  </si>
  <si>
    <t>Yenibosna - Otakçılar</t>
  </si>
  <si>
    <t>Halıcıoğlu - 15 Temmuz</t>
  </si>
  <si>
    <t>15Temmuz - Halıcıoğlu</t>
  </si>
  <si>
    <t>Yedikule - Florya Bağlantı</t>
  </si>
  <si>
    <t>Florya Bağlantı - Yedikule</t>
  </si>
  <si>
    <t>Yedikule - Balat Hastane Önü</t>
  </si>
  <si>
    <t>Balat Hastane önü - Yedikule</t>
  </si>
  <si>
    <t>M.bey Basınexpres - Kuyumcukent</t>
  </si>
  <si>
    <t>Kuyumcukent - M.bey Basınexpres</t>
  </si>
  <si>
    <t>Beylerbeyi - Şükrü Saraçoğlu Stadı</t>
  </si>
  <si>
    <t>Şükrü Saraçoğlu Stadı - Beylerbeyi</t>
  </si>
  <si>
    <t>Ataşehir - Çamlıca D100 Bağlantı</t>
  </si>
  <si>
    <t>Çamlıca D100 Bağlantı - Ataşehir</t>
  </si>
  <si>
    <t>Soğanlık Lojmanlar - Harem Gümrük</t>
  </si>
  <si>
    <t>Harem Gümrük - Soğanlık Lojmanlar</t>
  </si>
  <si>
    <t>D100 Bayramoğlu - Pendik Kavşağı</t>
  </si>
  <si>
    <t>Pendik Kavşağı - D100 Bayramoğlu</t>
  </si>
  <si>
    <t>Küçükyalı Süreyapaşa - Haydarpaşa</t>
  </si>
  <si>
    <t>Pendik Tershane - Maltepe Sahil</t>
  </si>
  <si>
    <t>Maltepe Sahil - Pendik Tershane</t>
  </si>
  <si>
    <t>Yakacık - Kartal Gişe Çıkış</t>
  </si>
  <si>
    <t>Kartal Gişe Çıkış - Yakacık</t>
  </si>
  <si>
    <t>Kaynarca - Pendik</t>
  </si>
  <si>
    <t>Pendik - Kaynarca</t>
  </si>
  <si>
    <t>RumeliHisarı - Karaköy Meydanı</t>
  </si>
  <si>
    <t>Karaköy Meydan - RumeliHisarı</t>
  </si>
  <si>
    <t>Baltalimanı - Sarıyer</t>
  </si>
  <si>
    <t>Sarıyer - Baltalimanı</t>
  </si>
  <si>
    <t>Kuleli Askeriye - Harem Otogar</t>
  </si>
  <si>
    <t>Harem Otogar - Kuleli Askeriye</t>
  </si>
  <si>
    <t>Çubuklu Feribot - Kandilli Kız Lisesi</t>
  </si>
  <si>
    <t>Kandilli Kız Lisesi - Çubuklu Feribot</t>
  </si>
  <si>
    <t>Üsküdar Meydan - Ümraniye Küçüksu</t>
  </si>
  <si>
    <t>Ümraniye Küçüksu - Üsküdar Meydan</t>
  </si>
  <si>
    <t>Okul Kapalı/Güzergahlara Göre Saatlik Süre (dk)</t>
  </si>
  <si>
    <t>Okul Açık-Kapalı Seyahat Süresi Karşılaştırması (dk)</t>
  </si>
  <si>
    <t>SÜRE (dk)(OKULLAR AÇIK)</t>
  </si>
  <si>
    <t>SÜRE (dk)(OKULLAR KAPALI)</t>
  </si>
  <si>
    <t>Günlere Göre Ortalama (Saatlik) Araç Sayısı</t>
  </si>
  <si>
    <t>NİSAN</t>
  </si>
  <si>
    <t>Günlere Göre Saatlik Ortalama Araç Sayısı</t>
  </si>
  <si>
    <t>5. Hafta</t>
  </si>
  <si>
    <t>Mart Son Haftasına Göre Değişim</t>
  </si>
  <si>
    <t xml:space="preserve">"15 Temmuz, FSM ve YSS" köprüleri ve Avrasya Tüneli verileri; </t>
  </si>
  <si>
    <t>Nisan</t>
  </si>
  <si>
    <t>Covid-19 Etkisi</t>
  </si>
  <si>
    <t>Günlük Ortalama Yolculuk Sayıları</t>
  </si>
  <si>
    <t>10.Nis</t>
  </si>
  <si>
    <t>11.Nis</t>
  </si>
  <si>
    <t>12.Nis</t>
  </si>
  <si>
    <t>13.Nis</t>
  </si>
  <si>
    <t>14.Nis</t>
  </si>
  <si>
    <t>15.Nis</t>
  </si>
  <si>
    <t>16.Nis</t>
  </si>
  <si>
    <t>17.Nis</t>
  </si>
  <si>
    <t>18.Nis</t>
  </si>
  <si>
    <t>19.Nis</t>
  </si>
  <si>
    <t>20.Nis</t>
  </si>
  <si>
    <t>21.Nis</t>
  </si>
  <si>
    <t>22.Nis</t>
  </si>
  <si>
    <t>23.Nis</t>
  </si>
  <si>
    <t>24.Nis</t>
  </si>
  <si>
    <t>25.Nis</t>
  </si>
  <si>
    <t>26.Nis</t>
  </si>
  <si>
    <t>27.Nis</t>
  </si>
  <si>
    <t>28.Nis</t>
  </si>
  <si>
    <t>29.Nis</t>
  </si>
  <si>
    <t>30.Nis</t>
  </si>
  <si>
    <t>Aylara Göre Günlük Trafik Yoğunluğu İndex Ortalamaları</t>
  </si>
  <si>
    <t>Mart Genel</t>
  </si>
  <si>
    <t>Aylara Göre Hafta İçi/Sonu Trafik Yoğunluğu İndex Ortalamaları</t>
  </si>
  <si>
    <t>Ay</t>
  </si>
  <si>
    <t>Genel</t>
  </si>
  <si>
    <t>Aylara Göre Saatlik Trafik Yoğunluğu İndex Ortalamaları</t>
  </si>
  <si>
    <t>Günlere Göre Saatlik Trafik Yoğunluğu İndex Ortalamaları</t>
  </si>
  <si>
    <t>TARİH</t>
  </si>
  <si>
    <t>1.Mar</t>
  </si>
  <si>
    <t>2.Mar</t>
  </si>
  <si>
    <t>3.Mar</t>
  </si>
  <si>
    <t>4.Mar</t>
  </si>
  <si>
    <t>5.Mar</t>
  </si>
  <si>
    <t>6.Mar</t>
  </si>
  <si>
    <t>7.Mar</t>
  </si>
  <si>
    <t>8.Mar</t>
  </si>
  <si>
    <t>9.Mar</t>
  </si>
  <si>
    <t>10.Mar</t>
  </si>
  <si>
    <t>11.Mar</t>
  </si>
  <si>
    <t>12.Mar</t>
  </si>
  <si>
    <t>13.Mar</t>
  </si>
  <si>
    <t>14.Mar</t>
  </si>
  <si>
    <t>15.Mar</t>
  </si>
  <si>
    <t>16.Mar</t>
  </si>
  <si>
    <t>17.Mar</t>
  </si>
  <si>
    <t>18.Mar</t>
  </si>
  <si>
    <t>19.Mar</t>
  </si>
  <si>
    <t>20.Mar</t>
  </si>
  <si>
    <t>21.Mar</t>
  </si>
  <si>
    <t>22.Mar</t>
  </si>
  <si>
    <t>23.Mar</t>
  </si>
  <si>
    <t>24.Mar</t>
  </si>
  <si>
    <t>25.Mar</t>
  </si>
  <si>
    <t>26.Mar</t>
  </si>
  <si>
    <t>27.Mar</t>
  </si>
  <si>
    <t>28.Mar</t>
  </si>
  <si>
    <t>29.Mar</t>
  </si>
  <si>
    <t>30.Mar</t>
  </si>
  <si>
    <t>31.Mar</t>
  </si>
  <si>
    <t>1.Nis</t>
  </si>
  <si>
    <t>2.Nis</t>
  </si>
  <si>
    <t>3.Nis</t>
  </si>
  <si>
    <t>4.Nis</t>
  </si>
  <si>
    <t>5.Nis</t>
  </si>
  <si>
    <t>6.Nis</t>
  </si>
  <si>
    <t>7.Nis</t>
  </si>
  <si>
    <t>8.Nis</t>
  </si>
  <si>
    <t>9.Nis</t>
  </si>
  <si>
    <t>*ZİRVE SAAT GENEL ORTALAMA</t>
  </si>
  <si>
    <t>MART AYI - OKULLAR AÇIK</t>
  </si>
  <si>
    <t>MART AYI - OKULLAR KAPALI</t>
  </si>
  <si>
    <t xml:space="preserve">NİSAN AYI </t>
  </si>
  <si>
    <r>
      <rPr>
        <b/>
        <sz val="8"/>
        <color theme="1"/>
        <rFont val="Calibri"/>
        <family val="2"/>
        <charset val="162"/>
        <scheme val="minor"/>
      </rPr>
      <t>*ZİRVE SAAT ARALIKLARI</t>
    </r>
    <r>
      <rPr>
        <sz val="8"/>
        <color theme="1"/>
        <rFont val="Calibri"/>
        <family val="2"/>
        <charset val="162"/>
        <scheme val="minor"/>
      </rPr>
      <t xml:space="preserve">
Sabah (07:00-10:00)
Öğle (12:00-14:00)
Akşam (17:00-19:00)</t>
    </r>
  </si>
  <si>
    <t>Hafta İçi Saatlere Göre Güzergah Bazında Hız (km/sa)</t>
  </si>
  <si>
    <t>Mayıs</t>
  </si>
  <si>
    <t>Mayıs Ayı Değişim(Ocak)</t>
  </si>
  <si>
    <t>Mayıs Ayı Değişim(Şubat)</t>
  </si>
  <si>
    <t xml:space="preserve"> Mayıs Ayı Değişim(Mart)</t>
  </si>
  <si>
    <t xml:space="preserve"> Mayıs Ayı Değişim(Nisan)</t>
  </si>
  <si>
    <t>MAYIS</t>
  </si>
  <si>
    <t>Mayıs Ayı Değişim(Mart)</t>
  </si>
  <si>
    <t>Mayıs Ayı Değişim(Nisan)</t>
  </si>
  <si>
    <t>M2 Yenikapı-Hacıosman Metro</t>
  </si>
  <si>
    <t>M1 Yenikapı-Havalimanı Metro</t>
  </si>
  <si>
    <t>T1 Kabataş-Bağcılar Tramvay</t>
  </si>
  <si>
    <t>M4 Kadıköy-Tavşantepe Metro</t>
  </si>
  <si>
    <t>M5 Üsküdar-Çekmeköy Metro</t>
  </si>
  <si>
    <t>T4 Topkapı-Mescid-i Selam Tramvay</t>
  </si>
  <si>
    <t>M3 Kirazlı-Olimpiyatköy Metro</t>
  </si>
  <si>
    <t>M6 Levent-Hisarüstü Metro</t>
  </si>
  <si>
    <t>F1 Taksim-Kabataş Füniküler</t>
  </si>
  <si>
    <t>F2 Karaköy-Beyoğlu Tünel</t>
  </si>
  <si>
    <t>T3 Kadıköy-Moda Tramvay Hattı</t>
  </si>
  <si>
    <t>TF2 Eyüp-Piyer Loti Teleferik</t>
  </si>
  <si>
    <t>TF1 Maçka-Taşkışla Teleferik</t>
  </si>
  <si>
    <t>Taksim - Tünel Nostaljik Tramvay</t>
  </si>
  <si>
    <t>Mayıs Ayı Değişim (Ocak)</t>
  </si>
  <si>
    <t>Mayıs Ayı Değişim (Şubat)</t>
  </si>
  <si>
    <t>Mayıs Ayı Değişim (Mart)</t>
  </si>
  <si>
    <t>Mayıs Ayı Değişim (Nisan)</t>
  </si>
  <si>
    <t>1.May</t>
  </si>
  <si>
    <t>2.May</t>
  </si>
  <si>
    <t>3.May</t>
  </si>
  <si>
    <t>4.May</t>
  </si>
  <si>
    <t>5.May</t>
  </si>
  <si>
    <t>6.May</t>
  </si>
  <si>
    <t>7.May</t>
  </si>
  <si>
    <t>8.May</t>
  </si>
  <si>
    <t>9.May</t>
  </si>
  <si>
    <t>10.May</t>
  </si>
  <si>
    <t>11.May</t>
  </si>
  <si>
    <t>12.May</t>
  </si>
  <si>
    <t>13.May</t>
  </si>
  <si>
    <t>14.May</t>
  </si>
  <si>
    <t>15.May</t>
  </si>
  <si>
    <t>16.May</t>
  </si>
  <si>
    <t>17.May</t>
  </si>
  <si>
    <t>18.May</t>
  </si>
  <si>
    <t>19.May</t>
  </si>
  <si>
    <t>20.May</t>
  </si>
  <si>
    <t>21.May</t>
  </si>
  <si>
    <t>22.May</t>
  </si>
  <si>
    <t>23.May</t>
  </si>
  <si>
    <t>24.May</t>
  </si>
  <si>
    <t>25.May</t>
  </si>
  <si>
    <t>26.May</t>
  </si>
  <si>
    <t>27.May</t>
  </si>
  <si>
    <t>28.May</t>
  </si>
  <si>
    <t>29.May</t>
  </si>
  <si>
    <t>30.May</t>
  </si>
  <si>
    <t>31.May</t>
  </si>
  <si>
    <t>Avrupa=&gt;Anadolu</t>
  </si>
  <si>
    <t>FSM=&gt;Seyrantepe</t>
  </si>
  <si>
    <t>Seyrantepe=&gt;FSM</t>
  </si>
  <si>
    <t>Ataşehir=&gt;Sultanbeyli</t>
  </si>
  <si>
    <t>Sultanbeyli=&gt;Ataşehir</t>
  </si>
  <si>
    <t>Çatalca=&gt;Esenyurt</t>
  </si>
  <si>
    <t>Esenyurt=&gt;Çatalca</t>
  </si>
  <si>
    <t>Sarıyer=&gt;Beşiktaş</t>
  </si>
  <si>
    <t>Altunizade=&gt;Kadıköy</t>
  </si>
  <si>
    <t>Kadıköy=&gt;Altunizade</t>
  </si>
  <si>
    <t>Güzeltepe=&gt;Okmeydanı</t>
  </si>
  <si>
    <t>Okmeydanı=&gt;Güzeltepe</t>
  </si>
  <si>
    <t>Bahçeşehir=&gt;İstoç</t>
  </si>
  <si>
    <t>İstoç=&gt;Bahçeşehir</t>
  </si>
  <si>
    <t>Güzeltepe=&gt;Tekstilkent</t>
  </si>
  <si>
    <t>Tekstilkent=&gt;Güzeltepe</t>
  </si>
  <si>
    <t>Sabihagökçen=&gt;Sultanbeyli</t>
  </si>
  <si>
    <t>Sultanbeyli=&gt;Sabihagökçen</t>
  </si>
  <si>
    <t>Alibeyköy=&gt;Göktürk</t>
  </si>
  <si>
    <t>Göktürk=&gt;Alibeyköy</t>
  </si>
  <si>
    <t>Gebze=&gt;Tuzla</t>
  </si>
  <si>
    <t>Tuzla=&gt;Gebze</t>
  </si>
  <si>
    <t>Kartal=&gt;Samandıra</t>
  </si>
  <si>
    <t>Samandıra=&gt;Kartal</t>
  </si>
  <si>
    <t>Mecidiyeköy=&gt;Perpa</t>
  </si>
  <si>
    <t>Perpa=&gt;Mecidiyeköy</t>
  </si>
  <si>
    <t>Çekmeköy=&gt;Tepeüstü</t>
  </si>
  <si>
    <t>Tepeüstü=&gt;Çekmeköy</t>
  </si>
  <si>
    <t>Odayeri=&gt;YSS</t>
  </si>
  <si>
    <t>YSS=&gt;Odayeri</t>
  </si>
  <si>
    <t>Aylık Değişim</t>
  </si>
  <si>
    <t>Haziran(1-3)</t>
  </si>
  <si>
    <t>COVID-19 Öncesi</t>
  </si>
  <si>
    <t>COVID-19 Sonrası</t>
  </si>
  <si>
    <t>Var</t>
  </si>
  <si>
    <t>Yok</t>
  </si>
  <si>
    <t>Sokağa Çıkma Yasağı</t>
  </si>
  <si>
    <t>Aylara Göre Saatlik Değişim</t>
  </si>
  <si>
    <t>Sokağa Çıkma Yasağı Etkisi</t>
  </si>
  <si>
    <t>Yasak Yok</t>
  </si>
  <si>
    <t>Yasak Var</t>
  </si>
  <si>
    <t>MAYIS AYI</t>
  </si>
  <si>
    <t>MAYIS/MART FARK</t>
  </si>
  <si>
    <t>MAYIS*</t>
  </si>
  <si>
    <t>*Sokağa çıkma yasağı olmayan günler dikkate alınmıştır</t>
  </si>
  <si>
    <t>TemKınalı  - TemBüyükçekmece</t>
  </si>
  <si>
    <t>TemBüyükçekmece - TemKınalı</t>
  </si>
  <si>
    <t>MahmutbeyGişeler - EsenyurtGiriş</t>
  </si>
  <si>
    <t>EsenyurtGiriş - MahmutbeyGişeler</t>
  </si>
  <si>
    <t>İstoç - MahmutbeyDoğuKavşağı</t>
  </si>
  <si>
    <t>MahmutbeyDoğuKavşağı - İstoç</t>
  </si>
  <si>
    <t>TemBayrampaşa - TemHasdal</t>
  </si>
  <si>
    <t>TemHasdal - TemBayrampaşa</t>
  </si>
  <si>
    <t>FSMAvrupaÇıkışı - TemSeyrantepe</t>
  </si>
  <si>
    <t>TemSeyrantepe - FSMAvrupaÇıkışı</t>
  </si>
  <si>
    <t>TemKavacık - Küçükbakkalköy</t>
  </si>
  <si>
    <t>Küçükbakkalköy - TemKavacık</t>
  </si>
  <si>
    <t>Tepeüstü - ŞileYoluTaşdelen</t>
  </si>
  <si>
    <t>ŞileYoluTaşdelen - Tepeüstü</t>
  </si>
  <si>
    <t>TemAtaşehirŞerifali - TemAydınlı</t>
  </si>
  <si>
    <t>TemAydınlı - TemAtaşehirŞerifali</t>
  </si>
  <si>
    <t>Reşadiye Shell - YSSAnadolugiriş</t>
  </si>
  <si>
    <t>YSSAnadoluGiriş - ReşadiyeShell</t>
  </si>
  <si>
    <t>KavacıkMeydan - RivaElmalıYolu</t>
  </si>
  <si>
    <t>RivaElmalıYolu - KavacıkMeydan</t>
  </si>
  <si>
    <t>YıldızTeknik - Boğaziçiİmarmüdür</t>
  </si>
  <si>
    <t>KınalıKavşağı - Tüyap</t>
  </si>
  <si>
    <t>Tüyap - KınalıKavşağı</t>
  </si>
  <si>
    <t>HalkkentSite - Hadımköybağlantı</t>
  </si>
  <si>
    <t>HadımköyBağlantı - Halkkentsite</t>
  </si>
  <si>
    <t>Haramiderebağlantı - Esenyurtbağ</t>
  </si>
  <si>
    <t>EsenyurtBağlantı - HaramidereBağ</t>
  </si>
  <si>
    <t>Yedikule - Florya bağlantı</t>
  </si>
  <si>
    <t>Florya bağlantı - Yedikule</t>
  </si>
  <si>
    <t>Yedikule - BalatHastaneÖnü</t>
  </si>
  <si>
    <t>BalatHastaneönü - Yedikule</t>
  </si>
  <si>
    <t>M.beyBasınexpres - KuyumcukentBa</t>
  </si>
  <si>
    <t>Kuyumcukent - Mah.Basınexpres</t>
  </si>
  <si>
    <t>Beylerbeyi - ŞükrüSaraçoğluStadı</t>
  </si>
  <si>
    <t>ŞükrüSaraçoğluStadı - Beylerbeyi</t>
  </si>
  <si>
    <t>Ataşehir - ÇamlıcaD100Bağlantı</t>
  </si>
  <si>
    <t>ÇamlıcaD100bağlantı - Ataşehir</t>
  </si>
  <si>
    <t>SoğanlıkLojmanlar - HaremGümrük</t>
  </si>
  <si>
    <t>HaremGümrük - SoğanlıkLojmanlar</t>
  </si>
  <si>
    <t>Bayramoğlu - PendikKavşağı</t>
  </si>
  <si>
    <t>PendikKavşağı - D100 Bayramoğlu</t>
  </si>
  <si>
    <t>KüçükyalıSüreyapaşa - Haydarpaşa</t>
  </si>
  <si>
    <t>PendikTershane - MaltepeSahil</t>
  </si>
  <si>
    <t>MaltepeSahil - PendikTershane</t>
  </si>
  <si>
    <t>YakacıkBağlant - KartalGişeçıkış</t>
  </si>
  <si>
    <t>KartalGişeÇıkış - YakacıkBağlant</t>
  </si>
  <si>
    <t>BağYoluKaynarca - PendikBağYolu</t>
  </si>
  <si>
    <t>PendikBağlYolu - BağYoluKaynarca</t>
  </si>
  <si>
    <t>RumeliHisarı - KaraköyMeydanı</t>
  </si>
  <si>
    <t>KaraköyMeydan - RumeliHisarı</t>
  </si>
  <si>
    <t>KuleliAskeriye - HaremOtogar</t>
  </si>
  <si>
    <t>HaremOtogar - KuleliAskeriye</t>
  </si>
  <si>
    <t>ÇubukluFeribot - KandilliKızLise</t>
  </si>
  <si>
    <t>KandilliKızlisesi - ÇubukluFerib</t>
  </si>
  <si>
    <t>ÜsküdarMeydan - ÜmraniyeKüçüksu</t>
  </si>
  <si>
    <t>ÜmraniyeKüçüksu - ÜsküdarMeydan</t>
  </si>
  <si>
    <t>İstanbul Ulaşım Bülteni, Haziran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</si>
</sst>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/yyyy;@"/>
    <numFmt numFmtId="165" formatCode="hh:mm;@"/>
    <numFmt numFmtId="166" formatCode="0.0%"/>
    <numFmt numFmtId="167" formatCode="[$-41F]d\ mmmm;@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  <charset val="162"/>
    </font>
    <font>
      <sz val="11"/>
      <color theme="1"/>
      <name val="Arial"/>
      <family val="2"/>
      <charset val="162"/>
    </font>
    <font>
      <sz val="9"/>
      <color rgb="FFFF0000"/>
      <name val="Arial"/>
      <family val="2"/>
      <charset val="162"/>
    </font>
    <font>
      <sz val="8"/>
      <name val="Calibri"/>
      <family val="2"/>
      <scheme val="minor"/>
    </font>
    <font>
      <b/>
      <sz val="12"/>
      <color theme="1"/>
      <name val="Arial"/>
      <family val="2"/>
      <charset val="162"/>
    </font>
    <font>
      <sz val="8"/>
      <color rgb="FFFF000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sz val="10"/>
      <color theme="1"/>
      <name val="Arial"/>
      <family val="2"/>
      <charset val="162"/>
    </font>
    <font>
      <sz val="10"/>
      <color theme="1"/>
      <name val="Arial"/>
      <family val="2"/>
    </font>
    <font>
      <b/>
      <sz val="16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u/>
      <sz val="11"/>
      <color theme="10"/>
      <name val="Calibri"/>
      <family val="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scheme val="minor"/>
    </font>
    <font>
      <sz val="12"/>
      <color theme="1"/>
      <name val="Arial"/>
      <family val="2"/>
      <charset val="162"/>
    </font>
    <font>
      <b/>
      <sz val="14"/>
      <color theme="1"/>
      <name val="Arial"/>
      <family val="2"/>
      <charset val="162"/>
    </font>
    <font>
      <sz val="8"/>
      <color theme="1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sz val="9"/>
      <color theme="1"/>
      <name val="Arial"/>
      <family val="2"/>
      <charset val="16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" fillId="0" borderId="0"/>
  </cellStyleXfs>
  <cellXfs count="323">
    <xf numFmtId="0" fontId="0" fillId="0" borderId="0" xfId="0"/>
    <xf numFmtId="0" fontId="5" fillId="2" borderId="0" xfId="2" applyFont="1" applyFill="1"/>
    <xf numFmtId="0" fontId="6" fillId="2" borderId="0" xfId="2" applyFont="1" applyFill="1"/>
    <xf numFmtId="0" fontId="7" fillId="2" borderId="0" xfId="2" applyFont="1" applyFill="1"/>
    <xf numFmtId="0" fontId="5" fillId="2" borderId="2" xfId="2" applyFont="1" applyFill="1" applyBorder="1" applyAlignment="1">
      <alignment horizontal="center" vertical="center" wrapText="1"/>
    </xf>
    <xf numFmtId="164" fontId="6" fillId="2" borderId="0" xfId="2" applyNumberFormat="1" applyFont="1" applyFill="1" applyAlignment="1">
      <alignment horizontal="center" vertical="center"/>
    </xf>
    <xf numFmtId="164" fontId="6" fillId="2" borderId="0" xfId="2" applyNumberFormat="1" applyFont="1" applyFill="1" applyAlignment="1">
      <alignment horizontal="left" vertical="center"/>
    </xf>
    <xf numFmtId="3" fontId="6" fillId="2" borderId="0" xfId="2" applyNumberFormat="1" applyFont="1" applyFill="1" applyAlignment="1">
      <alignment horizontal="center"/>
    </xf>
    <xf numFmtId="3" fontId="5" fillId="2" borderId="2" xfId="2" applyNumberFormat="1" applyFont="1" applyFill="1" applyBorder="1" applyAlignment="1">
      <alignment horizontal="center"/>
    </xf>
    <xf numFmtId="3" fontId="5" fillId="2" borderId="2" xfId="2" applyNumberFormat="1" applyFont="1" applyFill="1" applyBorder="1" applyAlignment="1">
      <alignment horizontal="center" vertical="center" wrapText="1"/>
    </xf>
    <xf numFmtId="164" fontId="6" fillId="2" borderId="3" xfId="2" applyNumberFormat="1" applyFont="1" applyFill="1" applyBorder="1" applyAlignment="1">
      <alignment horizontal="left" vertical="center"/>
    </xf>
    <xf numFmtId="3" fontId="6" fillId="2" borderId="3" xfId="2" applyNumberFormat="1" applyFont="1" applyFill="1" applyBorder="1" applyAlignment="1">
      <alignment horizontal="center"/>
    </xf>
    <xf numFmtId="164" fontId="6" fillId="2" borderId="4" xfId="2" applyNumberFormat="1" applyFont="1" applyFill="1" applyBorder="1" applyAlignment="1">
      <alignment horizontal="left" vertical="center"/>
    </xf>
    <xf numFmtId="3" fontId="6" fillId="2" borderId="4" xfId="2" applyNumberFormat="1" applyFont="1" applyFill="1" applyBorder="1" applyAlignment="1">
      <alignment horizontal="center"/>
    </xf>
    <xf numFmtId="0" fontId="5" fillId="2" borderId="2" xfId="2" applyFont="1" applyFill="1" applyBorder="1" applyAlignment="1">
      <alignment horizontal="left" vertical="center" wrapText="1"/>
    </xf>
    <xf numFmtId="9" fontId="6" fillId="2" borderId="3" xfId="1" applyFont="1" applyFill="1" applyBorder="1" applyAlignment="1">
      <alignment horizontal="center"/>
    </xf>
    <xf numFmtId="9" fontId="6" fillId="2" borderId="0" xfId="1" applyFont="1" applyFill="1" applyBorder="1" applyAlignment="1">
      <alignment horizontal="center"/>
    </xf>
    <xf numFmtId="0" fontId="5" fillId="2" borderId="2" xfId="2" applyFont="1" applyFill="1" applyBorder="1" applyAlignment="1">
      <alignment vertical="center" wrapText="1"/>
    </xf>
    <xf numFmtId="9" fontId="6" fillId="2" borderId="0" xfId="1" applyFont="1" applyFill="1" applyAlignment="1">
      <alignment horizontal="center"/>
    </xf>
    <xf numFmtId="3" fontId="6" fillId="2" borderId="5" xfId="2" applyNumberFormat="1" applyFont="1" applyFill="1" applyBorder="1" applyAlignment="1">
      <alignment horizontal="center"/>
    </xf>
    <xf numFmtId="3" fontId="5" fillId="2" borderId="1" xfId="2" applyNumberFormat="1" applyFont="1" applyFill="1" applyBorder="1" applyAlignment="1">
      <alignment horizontal="center" vertical="center" wrapText="1"/>
    </xf>
    <xf numFmtId="9" fontId="6" fillId="2" borderId="5" xfId="1" applyFont="1" applyFill="1" applyBorder="1" applyAlignment="1">
      <alignment horizontal="center"/>
    </xf>
    <xf numFmtId="0" fontId="5" fillId="2" borderId="6" xfId="2" applyFont="1" applyFill="1" applyBorder="1" applyAlignment="1">
      <alignment horizontal="center" vertical="center" wrapText="1"/>
    </xf>
    <xf numFmtId="3" fontId="6" fillId="2" borderId="3" xfId="2" applyNumberFormat="1" applyFont="1" applyFill="1" applyBorder="1" applyAlignment="1">
      <alignment horizontal="center" vertical="center"/>
    </xf>
    <xf numFmtId="3" fontId="6" fillId="2" borderId="4" xfId="2" applyNumberFormat="1" applyFont="1" applyFill="1" applyBorder="1" applyAlignment="1">
      <alignment horizontal="center" vertical="center"/>
    </xf>
    <xf numFmtId="9" fontId="6" fillId="2" borderId="3" xfId="1" applyFont="1" applyFill="1" applyBorder="1" applyAlignment="1">
      <alignment horizontal="center" vertical="center"/>
    </xf>
    <xf numFmtId="9" fontId="6" fillId="2" borderId="0" xfId="1" applyFont="1" applyFill="1" applyBorder="1" applyAlignment="1">
      <alignment horizontal="center" vertical="center"/>
    </xf>
    <xf numFmtId="9" fontId="6" fillId="2" borderId="4" xfId="1" applyFont="1" applyFill="1" applyBorder="1" applyAlignment="1">
      <alignment horizontal="center" vertical="center"/>
    </xf>
    <xf numFmtId="0" fontId="10" fillId="2" borderId="0" xfId="2" applyFont="1" applyFill="1"/>
    <xf numFmtId="0" fontId="12" fillId="2" borderId="0" xfId="0" applyFont="1" applyFill="1"/>
    <xf numFmtId="0" fontId="13" fillId="2" borderId="0" xfId="0" applyFont="1" applyFill="1"/>
    <xf numFmtId="0" fontId="2" fillId="0" borderId="0" xfId="3"/>
    <xf numFmtId="0" fontId="5" fillId="2" borderId="0" xfId="4" applyFont="1" applyFill="1"/>
    <xf numFmtId="0" fontId="6" fillId="2" borderId="0" xfId="4" applyFont="1" applyFill="1"/>
    <xf numFmtId="0" fontId="7" fillId="2" borderId="0" xfId="4" applyFont="1" applyFill="1"/>
    <xf numFmtId="0" fontId="5" fillId="2" borderId="2" xfId="4" applyFont="1" applyFill="1" applyBorder="1" applyAlignment="1">
      <alignment horizontal="center" vertical="center" wrapText="1"/>
    </xf>
    <xf numFmtId="164" fontId="6" fillId="2" borderId="0" xfId="4" applyNumberFormat="1" applyFont="1" applyFill="1" applyAlignment="1">
      <alignment horizontal="center" vertical="center"/>
    </xf>
    <xf numFmtId="164" fontId="6" fillId="2" borderId="0" xfId="4" applyNumberFormat="1" applyFont="1" applyFill="1" applyAlignment="1">
      <alignment horizontal="left" vertical="center"/>
    </xf>
    <xf numFmtId="3" fontId="6" fillId="2" borderId="0" xfId="4" applyNumberFormat="1" applyFont="1" applyFill="1" applyAlignment="1">
      <alignment horizontal="center"/>
    </xf>
    <xf numFmtId="0" fontId="2" fillId="0" borderId="0" xfId="4"/>
    <xf numFmtId="3" fontId="5" fillId="2" borderId="2" xfId="4" applyNumberFormat="1" applyFont="1" applyFill="1" applyBorder="1" applyAlignment="1">
      <alignment horizontal="center"/>
    </xf>
    <xf numFmtId="0" fontId="12" fillId="2" borderId="0" xfId="4" applyFont="1" applyFill="1"/>
    <xf numFmtId="165" fontId="15" fillId="2" borderId="2" xfId="4" applyNumberFormat="1" applyFont="1" applyFill="1" applyBorder="1" applyAlignment="1">
      <alignment horizontal="center" vertical="center" wrapText="1"/>
    </xf>
    <xf numFmtId="3" fontId="12" fillId="2" borderId="0" xfId="4" applyNumberFormat="1" applyFont="1" applyFill="1" applyAlignment="1">
      <alignment horizontal="center"/>
    </xf>
    <xf numFmtId="3" fontId="15" fillId="2" borderId="2" xfId="4" applyNumberFormat="1" applyFont="1" applyFill="1" applyBorder="1" applyAlignment="1">
      <alignment horizontal="center"/>
    </xf>
    <xf numFmtId="0" fontId="16" fillId="0" borderId="0" xfId="4" applyFont="1"/>
    <xf numFmtId="3" fontId="6" fillId="2" borderId="0" xfId="4" applyNumberFormat="1" applyFont="1" applyFill="1" applyAlignment="1">
      <alignment horizontal="center" vertical="center"/>
    </xf>
    <xf numFmtId="166" fontId="6" fillId="0" borderId="0" xfId="5" applyNumberFormat="1" applyFont="1" applyAlignment="1">
      <alignment horizontal="center" vertical="center"/>
    </xf>
    <xf numFmtId="165" fontId="6" fillId="2" borderId="0" xfId="4" applyNumberFormat="1" applyFont="1" applyFill="1" applyAlignment="1">
      <alignment horizontal="center" vertical="center"/>
    </xf>
    <xf numFmtId="164" fontId="6" fillId="3" borderId="4" xfId="4" applyNumberFormat="1" applyFont="1" applyFill="1" applyBorder="1" applyAlignment="1">
      <alignment horizontal="left" vertical="center"/>
    </xf>
    <xf numFmtId="3" fontId="6" fillId="3" borderId="4" xfId="4" applyNumberFormat="1" applyFont="1" applyFill="1" applyBorder="1" applyAlignment="1">
      <alignment horizontal="center" vertical="center"/>
    </xf>
    <xf numFmtId="166" fontId="6" fillId="3" borderId="4" xfId="5" applyNumberFormat="1" applyFont="1" applyFill="1" applyBorder="1" applyAlignment="1">
      <alignment horizontal="center" vertical="center"/>
    </xf>
    <xf numFmtId="164" fontId="6" fillId="3" borderId="0" xfId="4" applyNumberFormat="1" applyFont="1" applyFill="1" applyAlignment="1">
      <alignment horizontal="left" vertical="center"/>
    </xf>
    <xf numFmtId="3" fontId="6" fillId="3" borderId="0" xfId="4" applyNumberFormat="1" applyFont="1" applyFill="1" applyAlignment="1">
      <alignment horizontal="center" vertical="center"/>
    </xf>
    <xf numFmtId="166" fontId="6" fillId="3" borderId="0" xfId="5" applyNumberFormat="1" applyFont="1" applyFill="1" applyAlignment="1">
      <alignment horizontal="center" vertical="center"/>
    </xf>
    <xf numFmtId="3" fontId="5" fillId="2" borderId="2" xfId="4" applyNumberFormat="1" applyFont="1" applyFill="1" applyBorder="1" applyAlignment="1">
      <alignment horizontal="center" vertical="center" wrapText="1"/>
    </xf>
    <xf numFmtId="166" fontId="5" fillId="2" borderId="2" xfId="5" applyNumberFormat="1" applyFont="1" applyFill="1" applyBorder="1" applyAlignment="1">
      <alignment horizontal="center" vertical="center" wrapText="1"/>
    </xf>
    <xf numFmtId="9" fontId="12" fillId="2" borderId="0" xfId="5" applyFont="1" applyFill="1" applyBorder="1" applyAlignment="1">
      <alignment horizontal="center"/>
    </xf>
    <xf numFmtId="0" fontId="2" fillId="0" borderId="4" xfId="4" applyBorder="1"/>
    <xf numFmtId="9" fontId="12" fillId="2" borderId="4" xfId="5" applyFont="1" applyFill="1" applyBorder="1" applyAlignment="1">
      <alignment horizontal="center"/>
    </xf>
    <xf numFmtId="9" fontId="12" fillId="2" borderId="0" xfId="5" applyFont="1" applyFill="1" applyAlignment="1">
      <alignment horizontal="center"/>
    </xf>
    <xf numFmtId="9" fontId="15" fillId="2" borderId="2" xfId="5" applyFont="1" applyFill="1" applyBorder="1" applyAlignment="1">
      <alignment horizontal="center" vertical="center" wrapText="1"/>
    </xf>
    <xf numFmtId="165" fontId="15" fillId="2" borderId="1" xfId="4" applyNumberFormat="1" applyFont="1" applyFill="1" applyBorder="1" applyAlignment="1">
      <alignment horizontal="center" vertical="center" wrapText="1"/>
    </xf>
    <xf numFmtId="20" fontId="2" fillId="0" borderId="0" xfId="4" applyNumberFormat="1" applyAlignment="1">
      <alignment horizontal="center" vertical="center"/>
    </xf>
    <xf numFmtId="9" fontId="0" fillId="0" borderId="0" xfId="5" applyFont="1" applyAlignment="1">
      <alignment horizontal="center" vertical="center"/>
    </xf>
    <xf numFmtId="9" fontId="0" fillId="0" borderId="5" xfId="5" applyFont="1" applyBorder="1" applyAlignment="1">
      <alignment horizontal="center" vertical="center"/>
    </xf>
    <xf numFmtId="9" fontId="0" fillId="0" borderId="0" xfId="5" applyFont="1" applyBorder="1" applyAlignment="1">
      <alignment horizontal="center" vertical="center"/>
    </xf>
    <xf numFmtId="9" fontId="15" fillId="2" borderId="1" xfId="5" applyFont="1" applyFill="1" applyBorder="1" applyAlignment="1">
      <alignment horizontal="center" vertical="center" wrapText="1"/>
    </xf>
    <xf numFmtId="0" fontId="18" fillId="2" borderId="0" xfId="6" applyFill="1"/>
    <xf numFmtId="167" fontId="2" fillId="0" borderId="0" xfId="4" applyNumberFormat="1" applyAlignment="1">
      <alignment horizontal="center" vertical="center"/>
    </xf>
    <xf numFmtId="167" fontId="11" fillId="0" borderId="3" xfId="4" applyNumberFormat="1" applyFont="1" applyBorder="1" applyAlignment="1">
      <alignment horizontal="center" vertical="center"/>
    </xf>
    <xf numFmtId="0" fontId="2" fillId="0" borderId="0" xfId="4" applyAlignment="1">
      <alignment horizontal="center" vertical="center"/>
    </xf>
    <xf numFmtId="0" fontId="11" fillId="0" borderId="4" xfId="4" applyFont="1" applyBorder="1" applyAlignment="1">
      <alignment horizontal="center" vertical="center"/>
    </xf>
    <xf numFmtId="3" fontId="2" fillId="0" borderId="0" xfId="4" applyNumberFormat="1"/>
    <xf numFmtId="0" fontId="11" fillId="0" borderId="10" xfId="4" applyFont="1" applyBorder="1"/>
    <xf numFmtId="3" fontId="11" fillId="0" borderId="10" xfId="4" applyNumberFormat="1" applyFont="1" applyBorder="1"/>
    <xf numFmtId="9" fontId="6" fillId="2" borderId="0" xfId="5" applyFont="1" applyFill="1" applyAlignment="1">
      <alignment horizontal="center"/>
    </xf>
    <xf numFmtId="0" fontId="5" fillId="2" borderId="2" xfId="4" applyFont="1" applyFill="1" applyBorder="1"/>
    <xf numFmtId="9" fontId="5" fillId="2" borderId="2" xfId="5" applyFont="1" applyFill="1" applyBorder="1" applyAlignment="1">
      <alignment horizontal="center"/>
    </xf>
    <xf numFmtId="0" fontId="15" fillId="2" borderId="2" xfId="4" applyFont="1" applyFill="1" applyBorder="1" applyAlignment="1">
      <alignment horizontal="center" vertical="center" wrapText="1"/>
    </xf>
    <xf numFmtId="0" fontId="15" fillId="3" borderId="2" xfId="4" applyFont="1" applyFill="1" applyBorder="1" applyAlignment="1">
      <alignment horizontal="center" vertical="center" wrapText="1"/>
    </xf>
    <xf numFmtId="9" fontId="6" fillId="3" borderId="0" xfId="5" applyFont="1" applyFill="1" applyAlignment="1">
      <alignment horizontal="center"/>
    </xf>
    <xf numFmtId="3" fontId="6" fillId="2" borderId="5" xfId="4" applyNumberFormat="1" applyFont="1" applyFill="1" applyBorder="1" applyAlignment="1">
      <alignment horizontal="center"/>
    </xf>
    <xf numFmtId="9" fontId="6" fillId="3" borderId="0" xfId="5" applyFont="1" applyFill="1" applyBorder="1" applyAlignment="1">
      <alignment horizontal="center"/>
    </xf>
    <xf numFmtId="3" fontId="6" fillId="2" borderId="3" xfId="4" applyNumberFormat="1" applyFont="1" applyFill="1" applyBorder="1" applyAlignment="1">
      <alignment horizontal="center"/>
    </xf>
    <xf numFmtId="164" fontId="6" fillId="2" borderId="3" xfId="4" applyNumberFormat="1" applyFont="1" applyFill="1" applyBorder="1" applyAlignment="1">
      <alignment horizontal="left" vertical="center"/>
    </xf>
    <xf numFmtId="0" fontId="6" fillId="0" borderId="0" xfId="4" applyFont="1"/>
    <xf numFmtId="0" fontId="21" fillId="0" borderId="0" xfId="0" applyFont="1"/>
    <xf numFmtId="20" fontId="15" fillId="2" borderId="2" xfId="4" applyNumberFormat="1" applyFont="1" applyFill="1" applyBorder="1" applyAlignment="1">
      <alignment horizontal="center" vertical="center" wrapText="1"/>
    </xf>
    <xf numFmtId="1" fontId="12" fillId="2" borderId="0" xfId="4" applyNumberFormat="1" applyFont="1" applyFill="1" applyAlignment="1">
      <alignment horizontal="center" vertical="center"/>
    </xf>
    <xf numFmtId="164" fontId="12" fillId="2" borderId="0" xfId="4" applyNumberFormat="1" applyFont="1" applyFill="1" applyAlignment="1">
      <alignment horizontal="left" vertical="center"/>
    </xf>
    <xf numFmtId="3" fontId="12" fillId="4" borderId="0" xfId="4" applyNumberFormat="1" applyFont="1" applyFill="1" applyAlignment="1">
      <alignment horizontal="center"/>
    </xf>
    <xf numFmtId="3" fontId="12" fillId="5" borderId="0" xfId="4" applyNumberFormat="1" applyFont="1" applyFill="1" applyAlignment="1">
      <alignment horizontal="center"/>
    </xf>
    <xf numFmtId="3" fontId="12" fillId="6" borderId="0" xfId="4" applyNumberFormat="1" applyFont="1" applyFill="1" applyAlignment="1">
      <alignment horizontal="center"/>
    </xf>
    <xf numFmtId="3" fontId="12" fillId="7" borderId="0" xfId="4" applyNumberFormat="1" applyFont="1" applyFill="1" applyAlignment="1">
      <alignment horizontal="center"/>
    </xf>
    <xf numFmtId="3" fontId="12" fillId="2" borderId="5" xfId="4" applyNumberFormat="1" applyFont="1" applyFill="1" applyBorder="1" applyAlignment="1">
      <alignment horizontal="center"/>
    </xf>
    <xf numFmtId="164" fontId="6" fillId="2" borderId="0" xfId="2" applyNumberFormat="1" applyFont="1" applyFill="1" applyAlignment="1">
      <alignment horizontal="center" vertical="center"/>
    </xf>
    <xf numFmtId="0" fontId="5" fillId="2" borderId="2" xfId="2" applyFont="1" applyFill="1" applyBorder="1" applyAlignment="1">
      <alignment horizontal="center" vertical="center" wrapText="1"/>
    </xf>
    <xf numFmtId="0" fontId="11" fillId="0" borderId="4" xfId="4" applyFont="1" applyBorder="1" applyAlignment="1">
      <alignment horizontal="center" vertical="center"/>
    </xf>
    <xf numFmtId="165" fontId="15" fillId="2" borderId="2" xfId="4" applyNumberFormat="1" applyFont="1" applyFill="1" applyBorder="1" applyAlignment="1">
      <alignment horizontal="center" vertical="center" wrapText="1"/>
    </xf>
    <xf numFmtId="165" fontId="15" fillId="2" borderId="1" xfId="4" applyNumberFormat="1" applyFont="1" applyFill="1" applyBorder="1" applyAlignment="1">
      <alignment horizontal="center" vertical="center" wrapText="1"/>
    </xf>
    <xf numFmtId="0" fontId="5" fillId="2" borderId="2" xfId="4" applyFont="1" applyFill="1" applyBorder="1" applyAlignment="1">
      <alignment horizontal="center" vertical="center" wrapText="1"/>
    </xf>
    <xf numFmtId="0" fontId="5" fillId="2" borderId="2" xfId="4" applyFont="1" applyFill="1" applyBorder="1" applyAlignment="1">
      <alignment horizontal="center" vertical="center"/>
    </xf>
    <xf numFmtId="0" fontId="5" fillId="2" borderId="2" xfId="4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center" vertical="center" wrapText="1"/>
    </xf>
    <xf numFmtId="0" fontId="15" fillId="2" borderId="2" xfId="4" applyFont="1" applyFill="1" applyBorder="1" applyAlignment="1">
      <alignment horizontal="center" vertical="center" wrapText="1"/>
    </xf>
    <xf numFmtId="0" fontId="5" fillId="3" borderId="0" xfId="4" applyFont="1" applyFill="1"/>
    <xf numFmtId="0" fontId="6" fillId="3" borderId="0" xfId="4" applyFont="1" applyFill="1"/>
    <xf numFmtId="0" fontId="12" fillId="3" borderId="0" xfId="4" applyFont="1" applyFill="1"/>
    <xf numFmtId="0" fontId="5" fillId="2" borderId="4" xfId="4" applyFont="1" applyFill="1" applyBorder="1" applyAlignment="1">
      <alignment horizontal="center" vertical="center" wrapText="1"/>
    </xf>
    <xf numFmtId="9" fontId="12" fillId="2" borderId="2" xfId="5" applyFont="1" applyFill="1" applyBorder="1" applyAlignment="1">
      <alignment horizontal="center"/>
    </xf>
    <xf numFmtId="0" fontId="1" fillId="0" borderId="0" xfId="4" applyFont="1"/>
    <xf numFmtId="0" fontId="2" fillId="0" borderId="0" xfId="4" applyBorder="1"/>
    <xf numFmtId="0" fontId="2" fillId="3" borderId="0" xfId="4" applyFill="1"/>
    <xf numFmtId="0" fontId="11" fillId="3" borderId="0" xfId="4" applyFont="1" applyFill="1"/>
    <xf numFmtId="0" fontId="5" fillId="2" borderId="3" xfId="4" applyFont="1" applyFill="1" applyBorder="1" applyAlignment="1">
      <alignment vertical="center" wrapText="1"/>
    </xf>
    <xf numFmtId="3" fontId="6" fillId="2" borderId="0" xfId="4" applyNumberFormat="1" applyFont="1" applyFill="1" applyBorder="1" applyAlignment="1">
      <alignment horizontal="center"/>
    </xf>
    <xf numFmtId="0" fontId="5" fillId="2" borderId="11" xfId="4" applyFont="1" applyFill="1" applyBorder="1" applyAlignment="1">
      <alignment horizontal="center" vertical="center" wrapText="1"/>
    </xf>
    <xf numFmtId="0" fontId="11" fillId="3" borderId="4" xfId="4" applyFont="1" applyFill="1" applyBorder="1"/>
    <xf numFmtId="9" fontId="6" fillId="2" borderId="4" xfId="1" applyFont="1" applyFill="1" applyBorder="1" applyAlignment="1">
      <alignment horizontal="center"/>
    </xf>
    <xf numFmtId="9" fontId="5" fillId="2" borderId="2" xfId="1" applyFont="1" applyFill="1" applyBorder="1" applyAlignment="1">
      <alignment horizontal="center"/>
    </xf>
    <xf numFmtId="0" fontId="11" fillId="3" borderId="0" xfId="0" applyFont="1" applyFill="1"/>
    <xf numFmtId="0" fontId="0" fillId="3" borderId="0" xfId="0" applyFill="1"/>
    <xf numFmtId="0" fontId="5" fillId="2" borderId="2" xfId="2" applyFont="1" applyFill="1" applyBorder="1" applyAlignment="1"/>
    <xf numFmtId="167" fontId="6" fillId="2" borderId="0" xfId="2" applyNumberFormat="1" applyFont="1" applyFill="1" applyAlignment="1">
      <alignment horizontal="center" vertical="center"/>
    </xf>
    <xf numFmtId="9" fontId="6" fillId="2" borderId="7" xfId="1" applyFont="1" applyFill="1" applyBorder="1" applyAlignment="1">
      <alignment horizontal="center"/>
    </xf>
    <xf numFmtId="9" fontId="6" fillId="2" borderId="6" xfId="1" applyFont="1" applyFill="1" applyBorder="1" applyAlignment="1">
      <alignment horizontal="center"/>
    </xf>
    <xf numFmtId="9" fontId="5" fillId="2" borderId="1" xfId="1" applyFont="1" applyFill="1" applyBorder="1" applyAlignment="1">
      <alignment horizontal="center"/>
    </xf>
    <xf numFmtId="9" fontId="6" fillId="2" borderId="13" xfId="1" applyFont="1" applyFill="1" applyBorder="1" applyAlignment="1">
      <alignment horizontal="center"/>
    </xf>
    <xf numFmtId="3" fontId="6" fillId="2" borderId="0" xfId="2" applyNumberFormat="1" applyFont="1" applyFill="1" applyAlignment="1">
      <alignment horizontal="center" vertical="center"/>
    </xf>
    <xf numFmtId="9" fontId="6" fillId="2" borderId="2" xfId="1" applyFont="1" applyFill="1" applyBorder="1" applyAlignment="1">
      <alignment horizontal="center" vertical="center"/>
    </xf>
    <xf numFmtId="0" fontId="5" fillId="2" borderId="0" xfId="7" applyFont="1" applyFill="1"/>
    <xf numFmtId="0" fontId="6" fillId="2" borderId="0" xfId="7" applyFont="1" applyFill="1"/>
    <xf numFmtId="0" fontId="7" fillId="2" borderId="0" xfId="7" applyFont="1" applyFill="1"/>
    <xf numFmtId="0" fontId="1" fillId="0" borderId="0" xfId="7"/>
    <xf numFmtId="0" fontId="5" fillId="2" borderId="1" xfId="7" applyFont="1" applyFill="1" applyBorder="1" applyAlignment="1">
      <alignment horizontal="center" vertical="center" wrapText="1"/>
    </xf>
    <xf numFmtId="0" fontId="5" fillId="2" borderId="2" xfId="7" applyFont="1" applyFill="1" applyBorder="1" applyAlignment="1">
      <alignment horizontal="center" vertical="center" wrapText="1"/>
    </xf>
    <xf numFmtId="0" fontId="5" fillId="8" borderId="2" xfId="7" applyFont="1" applyFill="1" applyBorder="1" applyAlignment="1">
      <alignment horizontal="center" vertical="center" wrapText="1"/>
    </xf>
    <xf numFmtId="164" fontId="22" fillId="2" borderId="3" xfId="7" applyNumberFormat="1" applyFont="1" applyFill="1" applyBorder="1" applyAlignment="1">
      <alignment horizontal="left" vertical="center"/>
    </xf>
    <xf numFmtId="3" fontId="22" fillId="8" borderId="14" xfId="7" applyNumberFormat="1" applyFont="1" applyFill="1" applyBorder="1" applyAlignment="1">
      <alignment horizontal="center"/>
    </xf>
    <xf numFmtId="3" fontId="22" fillId="2" borderId="7" xfId="7" applyNumberFormat="1" applyFont="1" applyFill="1" applyBorder="1" applyAlignment="1">
      <alignment horizontal="center"/>
    </xf>
    <xf numFmtId="3" fontId="22" fillId="2" borderId="3" xfId="7" applyNumberFormat="1" applyFont="1" applyFill="1" applyBorder="1" applyAlignment="1">
      <alignment horizontal="center"/>
    </xf>
    <xf numFmtId="3" fontId="22" fillId="8" borderId="3" xfId="7" applyNumberFormat="1" applyFont="1" applyFill="1" applyBorder="1" applyAlignment="1">
      <alignment horizontal="center"/>
    </xf>
    <xf numFmtId="3" fontId="22" fillId="8" borderId="7" xfId="7" applyNumberFormat="1" applyFont="1" applyFill="1" applyBorder="1" applyAlignment="1">
      <alignment horizontal="center"/>
    </xf>
    <xf numFmtId="1" fontId="1" fillId="0" borderId="0" xfId="7" applyNumberFormat="1"/>
    <xf numFmtId="164" fontId="22" fillId="2" borderId="0" xfId="7" applyNumberFormat="1" applyFont="1" applyFill="1" applyAlignment="1">
      <alignment horizontal="left" vertical="center"/>
    </xf>
    <xf numFmtId="3" fontId="22" fillId="8" borderId="16" xfId="7" applyNumberFormat="1" applyFont="1" applyFill="1" applyBorder="1" applyAlignment="1">
      <alignment horizontal="center"/>
    </xf>
    <xf numFmtId="3" fontId="22" fillId="2" borderId="5" xfId="7" applyNumberFormat="1" applyFont="1" applyFill="1" applyBorder="1" applyAlignment="1">
      <alignment horizontal="center"/>
    </xf>
    <xf numFmtId="3" fontId="22" fillId="2" borderId="0" xfId="7" applyNumberFormat="1" applyFont="1" applyFill="1" applyAlignment="1">
      <alignment horizontal="center"/>
    </xf>
    <xf numFmtId="3" fontId="22" fillId="8" borderId="0" xfId="7" applyNumberFormat="1" applyFont="1" applyFill="1" applyAlignment="1">
      <alignment horizontal="center"/>
    </xf>
    <xf numFmtId="3" fontId="22" fillId="8" borderId="5" xfId="7" applyNumberFormat="1" applyFont="1" applyFill="1" applyBorder="1" applyAlignment="1">
      <alignment horizontal="center"/>
    </xf>
    <xf numFmtId="0" fontId="9" fillId="2" borderId="2" xfId="7" applyFont="1" applyFill="1" applyBorder="1" applyAlignment="1">
      <alignment horizontal="center" vertical="center" wrapText="1"/>
    </xf>
    <xf numFmtId="3" fontId="9" fillId="8" borderId="17" xfId="7" applyNumberFormat="1" applyFont="1" applyFill="1" applyBorder="1" applyAlignment="1">
      <alignment horizontal="center" vertical="center" wrapText="1"/>
    </xf>
    <xf numFmtId="3" fontId="9" fillId="2" borderId="1" xfId="7" applyNumberFormat="1" applyFont="1" applyFill="1" applyBorder="1" applyAlignment="1">
      <alignment horizontal="center" vertical="center" wrapText="1"/>
    </xf>
    <xf numFmtId="3" fontId="9" fillId="2" borderId="2" xfId="7" applyNumberFormat="1" applyFont="1" applyFill="1" applyBorder="1" applyAlignment="1">
      <alignment horizontal="center" vertical="center" wrapText="1"/>
    </xf>
    <xf numFmtId="3" fontId="9" fillId="8" borderId="2" xfId="7" applyNumberFormat="1" applyFont="1" applyFill="1" applyBorder="1" applyAlignment="1">
      <alignment horizontal="center" vertical="center" wrapText="1"/>
    </xf>
    <xf numFmtId="3" fontId="9" fillId="8" borderId="1" xfId="7" applyNumberFormat="1" applyFont="1" applyFill="1" applyBorder="1" applyAlignment="1">
      <alignment horizontal="center" vertical="center" wrapText="1"/>
    </xf>
    <xf numFmtId="164" fontId="6" fillId="2" borderId="3" xfId="7" applyNumberFormat="1" applyFont="1" applyFill="1" applyBorder="1" applyAlignment="1">
      <alignment horizontal="left" vertical="center"/>
    </xf>
    <xf numFmtId="3" fontId="22" fillId="0" borderId="3" xfId="7" applyNumberFormat="1" applyFont="1" applyBorder="1" applyAlignment="1">
      <alignment horizontal="center"/>
    </xf>
    <xf numFmtId="164" fontId="6" fillId="2" borderId="0" xfId="7" applyNumberFormat="1" applyFont="1" applyFill="1" applyAlignment="1">
      <alignment horizontal="left" vertical="center"/>
    </xf>
    <xf numFmtId="3" fontId="22" fillId="0" borderId="0" xfId="7" applyNumberFormat="1" applyFont="1" applyAlignment="1">
      <alignment horizontal="center"/>
    </xf>
    <xf numFmtId="164" fontId="5" fillId="8" borderId="0" xfId="7" applyNumberFormat="1" applyFont="1" applyFill="1" applyAlignment="1">
      <alignment horizontal="left" vertical="center"/>
    </xf>
    <xf numFmtId="3" fontId="22" fillId="8" borderId="2" xfId="7" applyNumberFormat="1" applyFont="1" applyFill="1" applyBorder="1" applyAlignment="1">
      <alignment horizontal="center"/>
    </xf>
    <xf numFmtId="3" fontId="9" fillId="0" borderId="2" xfId="7" applyNumberFormat="1" applyFont="1" applyBorder="1" applyAlignment="1">
      <alignment horizontal="center" vertical="center" wrapText="1"/>
    </xf>
    <xf numFmtId="165" fontId="6" fillId="2" borderId="0" xfId="7" applyNumberFormat="1" applyFont="1" applyFill="1" applyAlignment="1">
      <alignment horizontal="center" vertical="center"/>
    </xf>
    <xf numFmtId="3" fontId="22" fillId="0" borderId="0" xfId="7" applyNumberFormat="1" applyFont="1" applyAlignment="1">
      <alignment horizontal="center" vertical="center"/>
    </xf>
    <xf numFmtId="3" fontId="22" fillId="8" borderId="0" xfId="7" applyNumberFormat="1" applyFont="1" applyFill="1" applyAlignment="1">
      <alignment horizontal="center" vertical="center"/>
    </xf>
    <xf numFmtId="3" fontId="22" fillId="0" borderId="5" xfId="7" applyNumberFormat="1" applyFont="1" applyBorder="1" applyAlignment="1">
      <alignment horizontal="center" vertical="center"/>
    </xf>
    <xf numFmtId="3" fontId="9" fillId="0" borderId="1" xfId="7" applyNumberFormat="1" applyFont="1" applyBorder="1" applyAlignment="1">
      <alignment horizontal="center" vertical="center" wrapText="1"/>
    </xf>
    <xf numFmtId="165" fontId="5" fillId="2" borderId="2" xfId="7" applyNumberFormat="1" applyFont="1" applyFill="1" applyBorder="1" applyAlignment="1">
      <alignment horizontal="center" vertical="center" wrapText="1"/>
    </xf>
    <xf numFmtId="165" fontId="6" fillId="2" borderId="3" xfId="7" applyNumberFormat="1" applyFont="1" applyFill="1" applyBorder="1" applyAlignment="1">
      <alignment horizontal="center" vertical="center"/>
    </xf>
    <xf numFmtId="165" fontId="6" fillId="2" borderId="3" xfId="7" applyNumberFormat="1" applyFont="1" applyFill="1" applyBorder="1" applyAlignment="1">
      <alignment horizontal="left" vertical="center"/>
    </xf>
    <xf numFmtId="3" fontId="6" fillId="0" borderId="3" xfId="7" applyNumberFormat="1" applyFont="1" applyBorder="1" applyAlignment="1">
      <alignment horizontal="center"/>
    </xf>
    <xf numFmtId="165" fontId="6" fillId="2" borderId="0" xfId="7" applyNumberFormat="1" applyFont="1" applyFill="1" applyAlignment="1">
      <alignment horizontal="left" vertical="center"/>
    </xf>
    <xf numFmtId="3" fontId="6" fillId="0" borderId="0" xfId="7" applyNumberFormat="1" applyFont="1" applyAlignment="1">
      <alignment horizontal="center"/>
    </xf>
    <xf numFmtId="165" fontId="6" fillId="2" borderId="4" xfId="7" applyNumberFormat="1" applyFont="1" applyFill="1" applyBorder="1" applyAlignment="1">
      <alignment horizontal="center" vertical="center"/>
    </xf>
    <xf numFmtId="165" fontId="6" fillId="2" borderId="4" xfId="7" applyNumberFormat="1" applyFont="1" applyFill="1" applyBorder="1" applyAlignment="1">
      <alignment horizontal="left" vertical="center"/>
    </xf>
    <xf numFmtId="3" fontId="6" fillId="0" borderId="4" xfId="7" applyNumberFormat="1" applyFont="1" applyBorder="1" applyAlignment="1">
      <alignment horizontal="center"/>
    </xf>
    <xf numFmtId="0" fontId="0" fillId="2" borderId="0" xfId="0" applyFill="1"/>
    <xf numFmtId="1" fontId="0" fillId="2" borderId="0" xfId="0" applyNumberFormat="1" applyFill="1"/>
    <xf numFmtId="1" fontId="5" fillId="2" borderId="1" xfId="4" applyNumberFormat="1" applyFont="1" applyFill="1" applyBorder="1" applyAlignment="1">
      <alignment horizontal="center" vertical="center" wrapText="1"/>
    </xf>
    <xf numFmtId="3" fontId="6" fillId="2" borderId="13" xfId="4" applyNumberFormat="1" applyFont="1" applyFill="1" applyBorder="1" applyAlignment="1">
      <alignment horizontal="center"/>
    </xf>
    <xf numFmtId="1" fontId="5" fillId="2" borderId="11" xfId="4" applyNumberFormat="1" applyFont="1" applyFill="1" applyBorder="1" applyAlignment="1">
      <alignment horizontal="center" vertical="center" wrapText="1"/>
    </xf>
    <xf numFmtId="3" fontId="12" fillId="2" borderId="13" xfId="4" applyNumberFormat="1" applyFont="1" applyFill="1" applyBorder="1" applyAlignment="1">
      <alignment horizontal="center"/>
    </xf>
    <xf numFmtId="20" fontId="15" fillId="4" borderId="2" xfId="4" applyNumberFormat="1" applyFont="1" applyFill="1" applyBorder="1" applyAlignment="1">
      <alignment horizontal="center" vertical="center" wrapText="1"/>
    </xf>
    <xf numFmtId="20" fontId="15" fillId="5" borderId="2" xfId="4" applyNumberFormat="1" applyFont="1" applyFill="1" applyBorder="1" applyAlignment="1">
      <alignment horizontal="center" vertical="center" wrapText="1"/>
    </xf>
    <xf numFmtId="20" fontId="15" fillId="9" borderId="2" xfId="4" applyNumberFormat="1" applyFont="1" applyFill="1" applyBorder="1" applyAlignment="1">
      <alignment horizontal="center" vertical="center" wrapText="1"/>
    </xf>
    <xf numFmtId="0" fontId="15" fillId="10" borderId="2" xfId="4" applyFont="1" applyFill="1" applyBorder="1" applyAlignment="1">
      <alignment horizontal="center" vertical="center" wrapText="1"/>
    </xf>
    <xf numFmtId="0" fontId="15" fillId="4" borderId="2" xfId="4" applyFont="1" applyFill="1" applyBorder="1" applyAlignment="1">
      <alignment horizontal="center" vertical="center" wrapText="1"/>
    </xf>
    <xf numFmtId="0" fontId="15" fillId="5" borderId="2" xfId="4" applyFont="1" applyFill="1" applyBorder="1" applyAlignment="1">
      <alignment horizontal="center" vertical="center" wrapText="1"/>
    </xf>
    <xf numFmtId="0" fontId="15" fillId="6" borderId="2" xfId="4" applyFont="1" applyFill="1" applyBorder="1" applyAlignment="1">
      <alignment horizontal="center" vertical="center" wrapText="1"/>
    </xf>
    <xf numFmtId="3" fontId="12" fillId="4" borderId="0" xfId="4" applyNumberFormat="1" applyFont="1" applyFill="1" applyAlignment="1">
      <alignment horizontal="right"/>
    </xf>
    <xf numFmtId="1" fontId="0" fillId="5" borderId="0" xfId="0" applyNumberFormat="1" applyFill="1"/>
    <xf numFmtId="1" fontId="0" fillId="9" borderId="0" xfId="0" applyNumberFormat="1" applyFill="1"/>
    <xf numFmtId="1" fontId="0" fillId="10" borderId="0" xfId="0" applyNumberFormat="1" applyFill="1"/>
    <xf numFmtId="3" fontId="0" fillId="4" borderId="0" xfId="0" applyNumberFormat="1" applyFill="1"/>
    <xf numFmtId="3" fontId="0" fillId="5" borderId="0" xfId="0" applyNumberFormat="1" applyFill="1"/>
    <xf numFmtId="3" fontId="0" fillId="6" borderId="0" xfId="0" applyNumberFormat="1" applyFill="1"/>
    <xf numFmtId="0" fontId="15" fillId="2" borderId="2" xfId="4" applyFont="1" applyFill="1" applyBorder="1" applyAlignment="1">
      <alignment horizontal="right" vertical="center" wrapText="1"/>
    </xf>
    <xf numFmtId="1" fontId="15" fillId="2" borderId="2" xfId="4" applyNumberFormat="1" applyFont="1" applyFill="1" applyBorder="1" applyAlignment="1">
      <alignment horizontal="right" vertical="center" wrapText="1"/>
    </xf>
    <xf numFmtId="1" fontId="15" fillId="4" borderId="2" xfId="4" applyNumberFormat="1" applyFont="1" applyFill="1" applyBorder="1" applyAlignment="1">
      <alignment horizontal="right" vertical="center" wrapText="1"/>
    </xf>
    <xf numFmtId="1" fontId="15" fillId="5" borderId="2" xfId="4" applyNumberFormat="1" applyFont="1" applyFill="1" applyBorder="1" applyAlignment="1">
      <alignment horizontal="right" vertical="center" wrapText="1"/>
    </xf>
    <xf numFmtId="1" fontId="15" fillId="9" borderId="2" xfId="4" applyNumberFormat="1" applyFont="1" applyFill="1" applyBorder="1" applyAlignment="1">
      <alignment horizontal="right" vertical="center" wrapText="1"/>
    </xf>
    <xf numFmtId="1" fontId="15" fillId="10" borderId="2" xfId="4" applyNumberFormat="1" applyFont="1" applyFill="1" applyBorder="1" applyAlignment="1">
      <alignment horizontal="right" vertical="center" wrapText="1"/>
    </xf>
    <xf numFmtId="1" fontId="15" fillId="6" borderId="2" xfId="4" applyNumberFormat="1" applyFont="1" applyFill="1" applyBorder="1" applyAlignment="1">
      <alignment horizontal="right" vertical="center" wrapText="1"/>
    </xf>
    <xf numFmtId="0" fontId="5" fillId="2" borderId="2" xfId="2" applyFont="1" applyFill="1" applyBorder="1" applyAlignment="1">
      <alignment horizontal="center" vertical="center" wrapText="1"/>
    </xf>
    <xf numFmtId="0" fontId="5" fillId="2" borderId="3" xfId="2" applyFont="1" applyFill="1" applyBorder="1" applyAlignment="1">
      <alignment horizontal="center" vertical="center" wrapText="1"/>
    </xf>
    <xf numFmtId="0" fontId="5" fillId="2" borderId="4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11" xfId="2" applyFont="1" applyFill="1" applyBorder="1" applyAlignment="1">
      <alignment horizontal="center" vertical="center" wrapText="1"/>
    </xf>
    <xf numFmtId="0" fontId="5" fillId="2" borderId="4" xfId="4" applyFont="1" applyFill="1" applyBorder="1" applyAlignment="1">
      <alignment horizontal="center" vertical="center" wrapText="1"/>
    </xf>
    <xf numFmtId="0" fontId="5" fillId="2" borderId="2" xfId="4" applyFont="1" applyFill="1" applyBorder="1" applyAlignment="1">
      <alignment horizontal="center" vertical="center" wrapText="1"/>
    </xf>
    <xf numFmtId="0" fontId="11" fillId="0" borderId="4" xfId="4" applyFont="1" applyBorder="1" applyAlignment="1">
      <alignment horizontal="center" vertical="center"/>
    </xf>
    <xf numFmtId="165" fontId="15" fillId="2" borderId="2" xfId="4" applyNumberFormat="1" applyFont="1" applyFill="1" applyBorder="1" applyAlignment="1">
      <alignment horizontal="center" vertical="center" wrapText="1"/>
    </xf>
    <xf numFmtId="165" fontId="15" fillId="2" borderId="1" xfId="4" applyNumberFormat="1" applyFont="1" applyFill="1" applyBorder="1" applyAlignment="1">
      <alignment horizontal="center" vertical="center" wrapText="1"/>
    </xf>
    <xf numFmtId="167" fontId="11" fillId="0" borderId="3" xfId="4" applyNumberFormat="1" applyFont="1" applyBorder="1" applyAlignment="1">
      <alignment horizontal="center" vertical="center" wrapText="1"/>
    </xf>
    <xf numFmtId="167" fontId="11" fillId="0" borderId="4" xfId="4" applyNumberFormat="1" applyFont="1" applyBorder="1" applyAlignment="1">
      <alignment horizontal="center" vertical="center" wrapText="1"/>
    </xf>
    <xf numFmtId="0" fontId="15" fillId="2" borderId="2" xfId="4" applyFont="1" applyFill="1" applyBorder="1" applyAlignment="1">
      <alignment horizontal="center" vertical="center" wrapText="1"/>
    </xf>
    <xf numFmtId="0" fontId="5" fillId="2" borderId="2" xfId="4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center" vertical="center" wrapText="1"/>
    </xf>
    <xf numFmtId="0" fontId="15" fillId="2" borderId="1" xfId="4" applyFont="1" applyFill="1" applyBorder="1" applyAlignment="1">
      <alignment horizontal="center" vertical="center" wrapText="1"/>
    </xf>
    <xf numFmtId="0" fontId="15" fillId="2" borderId="2" xfId="4" applyFont="1" applyFill="1" applyBorder="1" applyAlignment="1">
      <alignment horizontal="center" vertical="center" wrapText="1"/>
    </xf>
    <xf numFmtId="0" fontId="15" fillId="2" borderId="11" xfId="4" applyFont="1" applyFill="1" applyBorder="1" applyAlignment="1">
      <alignment horizontal="center" vertical="center" wrapText="1"/>
    </xf>
    <xf numFmtId="3" fontId="6" fillId="0" borderId="0" xfId="0" applyNumberFormat="1" applyFont="1" applyAlignment="1">
      <alignment horizontal="center"/>
    </xf>
    <xf numFmtId="3" fontId="6" fillId="2" borderId="7" xfId="2" applyNumberFormat="1" applyFont="1" applyFill="1" applyBorder="1" applyAlignment="1">
      <alignment horizontal="center"/>
    </xf>
    <xf numFmtId="3" fontId="6" fillId="2" borderId="18" xfId="2" applyNumberFormat="1" applyFont="1" applyFill="1" applyBorder="1" applyAlignment="1">
      <alignment horizontal="center"/>
    </xf>
    <xf numFmtId="3" fontId="6" fillId="2" borderId="13" xfId="2" applyNumberFormat="1" applyFont="1" applyFill="1" applyBorder="1" applyAlignment="1">
      <alignment horizontal="center"/>
    </xf>
    <xf numFmtId="3" fontId="6" fillId="2" borderId="6" xfId="2" applyNumberFormat="1" applyFont="1" applyFill="1" applyBorder="1" applyAlignment="1">
      <alignment horizontal="center"/>
    </xf>
    <xf numFmtId="3" fontId="6" fillId="2" borderId="12" xfId="2" applyNumberFormat="1" applyFont="1" applyFill="1" applyBorder="1" applyAlignment="1">
      <alignment horizontal="center"/>
    </xf>
    <xf numFmtId="3" fontId="5" fillId="2" borderId="11" xfId="2" applyNumberFormat="1" applyFont="1" applyFill="1" applyBorder="1" applyAlignment="1">
      <alignment horizontal="center" vertical="center" wrapText="1"/>
    </xf>
    <xf numFmtId="9" fontId="6" fillId="2" borderId="18" xfId="1" applyFont="1" applyFill="1" applyBorder="1" applyAlignment="1">
      <alignment horizontal="center"/>
    </xf>
    <xf numFmtId="9" fontId="6" fillId="2" borderId="12" xfId="1" applyFont="1" applyFill="1" applyBorder="1" applyAlignment="1">
      <alignment horizontal="center"/>
    </xf>
    <xf numFmtId="9" fontId="5" fillId="2" borderId="11" xfId="1" applyFont="1" applyFill="1" applyBorder="1" applyAlignment="1">
      <alignment horizontal="center"/>
    </xf>
    <xf numFmtId="3" fontId="6" fillId="2" borderId="18" xfId="2" applyNumberFormat="1" applyFont="1" applyFill="1" applyBorder="1" applyAlignment="1">
      <alignment horizontal="center" vertical="center"/>
    </xf>
    <xf numFmtId="3" fontId="6" fillId="2" borderId="13" xfId="2" applyNumberFormat="1" applyFont="1" applyFill="1" applyBorder="1" applyAlignment="1">
      <alignment horizontal="center" vertical="center"/>
    </xf>
    <xf numFmtId="3" fontId="6" fillId="2" borderId="12" xfId="2" applyNumberFormat="1" applyFont="1" applyFill="1" applyBorder="1" applyAlignment="1">
      <alignment horizontal="center" vertical="center"/>
    </xf>
    <xf numFmtId="3" fontId="6" fillId="2" borderId="11" xfId="2" applyNumberFormat="1" applyFont="1" applyFill="1" applyBorder="1" applyAlignment="1">
      <alignment horizontal="center" vertical="center"/>
    </xf>
    <xf numFmtId="0" fontId="6" fillId="2" borderId="0" xfId="7" applyNumberFormat="1" applyFont="1" applyFill="1" applyAlignment="1">
      <alignment horizontal="center" vertical="center"/>
    </xf>
    <xf numFmtId="0" fontId="15" fillId="3" borderId="11" xfId="4" applyFont="1" applyFill="1" applyBorder="1" applyAlignment="1">
      <alignment horizontal="center" vertical="center" wrapText="1"/>
    </xf>
    <xf numFmtId="0" fontId="5" fillId="2" borderId="4" xfId="4" applyFont="1" applyFill="1" applyBorder="1" applyAlignment="1">
      <alignment vertical="center" wrapText="1"/>
    </xf>
    <xf numFmtId="3" fontId="0" fillId="0" borderId="0" xfId="0" applyNumberFormat="1"/>
    <xf numFmtId="165" fontId="6" fillId="2" borderId="0" xfId="2" applyNumberFormat="1" applyFont="1" applyFill="1" applyAlignment="1">
      <alignment horizontal="center" vertical="center"/>
    </xf>
    <xf numFmtId="0" fontId="26" fillId="2" borderId="2" xfId="2" applyFont="1" applyFill="1" applyBorder="1" applyAlignment="1">
      <alignment horizontal="center" vertical="center" wrapText="1"/>
    </xf>
    <xf numFmtId="0" fontId="26" fillId="2" borderId="11" xfId="2" applyFont="1" applyFill="1" applyBorder="1" applyAlignment="1">
      <alignment horizontal="center" vertical="center" wrapText="1"/>
    </xf>
    <xf numFmtId="3" fontId="6" fillId="2" borderId="0" xfId="2" applyNumberFormat="1" applyFont="1" applyFill="1" applyBorder="1" applyAlignment="1">
      <alignment horizontal="center" vertical="center"/>
    </xf>
    <xf numFmtId="1" fontId="0" fillId="0" borderId="0" xfId="0" applyNumberFormat="1"/>
    <xf numFmtId="9" fontId="0" fillId="0" borderId="0" xfId="1" applyFont="1"/>
    <xf numFmtId="0" fontId="5" fillId="2" borderId="7" xfId="4" applyFont="1" applyFill="1" applyBorder="1" applyAlignment="1">
      <alignment horizontal="center" vertical="center" wrapText="1"/>
    </xf>
    <xf numFmtId="3" fontId="6" fillId="2" borderId="7" xfId="4" applyNumberFormat="1" applyFont="1" applyFill="1" applyBorder="1" applyAlignment="1">
      <alignment horizontal="center"/>
    </xf>
    <xf numFmtId="0" fontId="14" fillId="2" borderId="0" xfId="0" applyFont="1" applyFill="1" applyAlignment="1">
      <alignment horizontal="left"/>
    </xf>
    <xf numFmtId="0" fontId="14" fillId="2" borderId="0" xfId="0" applyFont="1" applyFill="1" applyAlignment="1">
      <alignment horizontal="left"/>
    </xf>
    <xf numFmtId="0" fontId="9" fillId="0" borderId="4" xfId="0" applyFont="1" applyBorder="1" applyAlignment="1">
      <alignment horizontal="center" vertical="center"/>
    </xf>
    <xf numFmtId="164" fontId="6" fillId="2" borderId="3" xfId="2" applyNumberFormat="1" applyFont="1" applyFill="1" applyBorder="1" applyAlignment="1">
      <alignment horizontal="center" vertical="center"/>
    </xf>
    <xf numFmtId="164" fontId="6" fillId="2" borderId="4" xfId="2" applyNumberFormat="1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/>
    </xf>
    <xf numFmtId="0" fontId="5" fillId="2" borderId="3" xfId="2" applyFont="1" applyFill="1" applyBorder="1" applyAlignment="1">
      <alignment horizontal="center" vertical="center" wrapText="1"/>
    </xf>
    <xf numFmtId="0" fontId="5" fillId="2" borderId="4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11" xfId="2" applyFont="1" applyFill="1" applyBorder="1" applyAlignment="1">
      <alignment horizontal="center" vertical="center" wrapText="1"/>
    </xf>
    <xf numFmtId="164" fontId="5" fillId="2" borderId="3" xfId="2" applyNumberFormat="1" applyFont="1" applyFill="1" applyBorder="1" applyAlignment="1">
      <alignment horizontal="left" vertical="center"/>
    </xf>
    <xf numFmtId="164" fontId="5" fillId="2" borderId="0" xfId="2" applyNumberFormat="1" applyFont="1" applyFill="1" applyAlignment="1">
      <alignment horizontal="left" vertical="center"/>
    </xf>
    <xf numFmtId="164" fontId="5" fillId="2" borderId="4" xfId="2" applyNumberFormat="1" applyFont="1" applyFill="1" applyBorder="1" applyAlignment="1">
      <alignment horizontal="left" vertical="center"/>
    </xf>
    <xf numFmtId="0" fontId="5" fillId="2" borderId="2" xfId="4" applyFont="1" applyFill="1" applyBorder="1" applyAlignment="1">
      <alignment horizontal="center"/>
    </xf>
    <xf numFmtId="0" fontId="5" fillId="3" borderId="4" xfId="4" applyFont="1" applyFill="1" applyBorder="1" applyAlignment="1">
      <alignment horizontal="center"/>
    </xf>
    <xf numFmtId="0" fontId="5" fillId="2" borderId="2" xfId="4" applyFont="1" applyFill="1" applyBorder="1" applyAlignment="1">
      <alignment horizontal="center" vertical="center"/>
    </xf>
    <xf numFmtId="0" fontId="5" fillId="2" borderId="2" xfId="4" applyFont="1" applyFill="1" applyBorder="1" applyAlignment="1">
      <alignment horizontal="center" vertical="center" wrapText="1"/>
    </xf>
    <xf numFmtId="0" fontId="5" fillId="2" borderId="3" xfId="4" applyFont="1" applyFill="1" applyBorder="1" applyAlignment="1">
      <alignment horizontal="center" vertical="center" wrapText="1"/>
    </xf>
    <xf numFmtId="0" fontId="5" fillId="2" borderId="4" xfId="4" applyFont="1" applyFill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/>
    </xf>
    <xf numFmtId="0" fontId="11" fillId="0" borderId="0" xfId="4" applyFont="1" applyAlignment="1">
      <alignment horizontal="center" vertical="center"/>
    </xf>
    <xf numFmtId="0" fontId="11" fillId="0" borderId="0" xfId="4" applyFont="1" applyBorder="1" applyAlignment="1">
      <alignment horizontal="center" vertical="center"/>
    </xf>
    <xf numFmtId="0" fontId="11" fillId="0" borderId="2" xfId="4" applyFont="1" applyBorder="1" applyAlignment="1">
      <alignment horizontal="center" vertical="center"/>
    </xf>
    <xf numFmtId="0" fontId="17" fillId="0" borderId="4" xfId="4" applyFont="1" applyBorder="1" applyAlignment="1">
      <alignment horizontal="center"/>
    </xf>
    <xf numFmtId="0" fontId="11" fillId="0" borderId="4" xfId="4" applyFont="1" applyBorder="1" applyAlignment="1">
      <alignment horizontal="center" vertical="center"/>
    </xf>
    <xf numFmtId="165" fontId="15" fillId="2" borderId="2" xfId="4" applyNumberFormat="1" applyFont="1" applyFill="1" applyBorder="1" applyAlignment="1">
      <alignment horizontal="center" vertical="center" wrapText="1"/>
    </xf>
    <xf numFmtId="165" fontId="15" fillId="2" borderId="1" xfId="4" applyNumberFormat="1" applyFont="1" applyFill="1" applyBorder="1" applyAlignment="1">
      <alignment horizontal="center" vertical="center" wrapText="1"/>
    </xf>
    <xf numFmtId="165" fontId="15" fillId="2" borderId="11" xfId="4" applyNumberFormat="1" applyFont="1" applyFill="1" applyBorder="1" applyAlignment="1">
      <alignment horizontal="center" vertical="center" wrapText="1"/>
    </xf>
    <xf numFmtId="165" fontId="15" fillId="2" borderId="3" xfId="4" applyNumberFormat="1" applyFont="1" applyFill="1" applyBorder="1" applyAlignment="1">
      <alignment horizontal="center" vertical="center" wrapText="1"/>
    </xf>
    <xf numFmtId="165" fontId="15" fillId="2" borderId="4" xfId="4" applyNumberFormat="1" applyFont="1" applyFill="1" applyBorder="1" applyAlignment="1">
      <alignment horizontal="center" vertical="center" wrapText="1"/>
    </xf>
    <xf numFmtId="0" fontId="17" fillId="0" borderId="0" xfId="4" applyFont="1" applyBorder="1" applyAlignment="1">
      <alignment horizontal="center" vertical="center"/>
    </xf>
    <xf numFmtId="0" fontId="17" fillId="0" borderId="4" xfId="4" applyFont="1" applyBorder="1" applyAlignment="1">
      <alignment horizontal="center" vertical="center"/>
    </xf>
    <xf numFmtId="0" fontId="19" fillId="3" borderId="8" xfId="4" applyFont="1" applyFill="1" applyBorder="1" applyAlignment="1">
      <alignment horizontal="center" vertical="center" textRotation="90"/>
    </xf>
    <xf numFmtId="0" fontId="19" fillId="3" borderId="0" xfId="4" applyFont="1" applyFill="1" applyAlignment="1">
      <alignment horizontal="center" vertical="center" textRotation="90"/>
    </xf>
    <xf numFmtId="0" fontId="19" fillId="3" borderId="9" xfId="4" applyFont="1" applyFill="1" applyBorder="1" applyAlignment="1">
      <alignment horizontal="center" vertical="center" textRotation="90"/>
    </xf>
    <xf numFmtId="0" fontId="19" fillId="3" borderId="8" xfId="4" applyFont="1" applyFill="1" applyBorder="1" applyAlignment="1">
      <alignment horizontal="center" vertical="center" textRotation="90" wrapText="1"/>
    </xf>
    <xf numFmtId="0" fontId="19" fillId="3" borderId="0" xfId="4" applyFont="1" applyFill="1" applyAlignment="1">
      <alignment horizontal="center" vertical="center" textRotation="90" wrapText="1"/>
    </xf>
    <xf numFmtId="0" fontId="19" fillId="3" borderId="9" xfId="4" applyFont="1" applyFill="1" applyBorder="1" applyAlignment="1">
      <alignment horizontal="center" vertical="center" textRotation="90" wrapText="1"/>
    </xf>
    <xf numFmtId="167" fontId="11" fillId="0" borderId="3" xfId="4" applyNumberFormat="1" applyFont="1" applyBorder="1" applyAlignment="1">
      <alignment horizontal="center" vertical="center" wrapText="1"/>
    </xf>
    <xf numFmtId="167" fontId="11" fillId="0" borderId="4" xfId="4" applyNumberFormat="1" applyFont="1" applyBorder="1" applyAlignment="1">
      <alignment horizontal="center" vertical="center" wrapText="1"/>
    </xf>
    <xf numFmtId="0" fontId="20" fillId="3" borderId="3" xfId="4" applyFont="1" applyFill="1" applyBorder="1" applyAlignment="1">
      <alignment horizontal="center" vertical="center" textRotation="90" wrapText="1"/>
    </xf>
    <xf numFmtId="0" fontId="20" fillId="3" borderId="0" xfId="4" applyFont="1" applyFill="1" applyAlignment="1">
      <alignment horizontal="center" vertical="center" textRotation="90" wrapText="1"/>
    </xf>
    <xf numFmtId="0" fontId="20" fillId="3" borderId="4" xfId="4" applyFont="1" applyFill="1" applyBorder="1" applyAlignment="1">
      <alignment horizontal="center" vertical="center" textRotation="90" wrapText="1"/>
    </xf>
    <xf numFmtId="49" fontId="20" fillId="3" borderId="0" xfId="4" applyNumberFormat="1" applyFont="1" applyFill="1" applyAlignment="1">
      <alignment horizontal="center" vertical="center" textRotation="90" wrapText="1"/>
    </xf>
    <xf numFmtId="49" fontId="20" fillId="3" borderId="4" xfId="4" applyNumberFormat="1" applyFont="1" applyFill="1" applyBorder="1" applyAlignment="1">
      <alignment horizontal="center" vertical="center" textRotation="90" wrapText="1"/>
    </xf>
    <xf numFmtId="0" fontId="5" fillId="2" borderId="11" xfId="4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left" wrapText="1"/>
    </xf>
    <xf numFmtId="0" fontId="15" fillId="2" borderId="1" xfId="4" applyFont="1" applyFill="1" applyBorder="1" applyAlignment="1">
      <alignment horizontal="center" vertical="center" wrapText="1"/>
    </xf>
    <xf numFmtId="0" fontId="15" fillId="2" borderId="2" xfId="4" applyFont="1" applyFill="1" applyBorder="1" applyAlignment="1">
      <alignment horizontal="center" vertical="center" wrapText="1"/>
    </xf>
    <xf numFmtId="0" fontId="15" fillId="2" borderId="3" xfId="4" applyFont="1" applyFill="1" applyBorder="1" applyAlignment="1">
      <alignment horizontal="center" vertical="center" wrapText="1"/>
    </xf>
    <xf numFmtId="0" fontId="15" fillId="2" borderId="0" xfId="4" applyFont="1" applyFill="1" applyAlignment="1">
      <alignment horizontal="center" vertical="center" wrapText="1"/>
    </xf>
    <xf numFmtId="0" fontId="15" fillId="2" borderId="4" xfId="4" applyFont="1" applyFill="1" applyBorder="1" applyAlignment="1">
      <alignment horizontal="center" vertical="center" wrapText="1"/>
    </xf>
    <xf numFmtId="0" fontId="15" fillId="2" borderId="11" xfId="4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0" fontId="9" fillId="2" borderId="4" xfId="7" applyFont="1" applyFill="1" applyBorder="1" applyAlignment="1">
      <alignment horizontal="center" vertical="center" wrapText="1"/>
    </xf>
    <xf numFmtId="0" fontId="9" fillId="2" borderId="14" xfId="7" applyFont="1" applyFill="1" applyBorder="1" applyAlignment="1">
      <alignment horizontal="center" vertical="center" wrapText="1"/>
    </xf>
    <xf numFmtId="0" fontId="9" fillId="2" borderId="15" xfId="7" applyFont="1" applyFill="1" applyBorder="1" applyAlignment="1">
      <alignment horizontal="center" vertical="center" wrapText="1"/>
    </xf>
    <xf numFmtId="0" fontId="9" fillId="2" borderId="1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7" xfId="7" applyFont="1" applyFill="1" applyBorder="1" applyAlignment="1">
      <alignment horizontal="center" vertical="center" wrapText="1"/>
    </xf>
    <xf numFmtId="0" fontId="9" fillId="2" borderId="6" xfId="7" applyFont="1" applyFill="1" applyBorder="1" applyAlignment="1">
      <alignment horizontal="center" vertical="center" wrapText="1"/>
    </xf>
    <xf numFmtId="164" fontId="9" fillId="2" borderId="4" xfId="7" applyNumberFormat="1" applyFont="1" applyFill="1" applyBorder="1" applyAlignment="1">
      <alignment horizontal="center" vertical="center"/>
    </xf>
    <xf numFmtId="164" fontId="9" fillId="2" borderId="18" xfId="7" applyNumberFormat="1" applyFont="1" applyFill="1" applyBorder="1" applyAlignment="1">
      <alignment horizontal="center" vertical="center" textRotation="90"/>
    </xf>
    <xf numFmtId="164" fontId="9" fillId="2" borderId="13" xfId="7" applyNumberFormat="1" applyFont="1" applyFill="1" applyBorder="1" applyAlignment="1">
      <alignment horizontal="center" vertical="center" textRotation="90"/>
    </xf>
    <xf numFmtId="164" fontId="9" fillId="2" borderId="12" xfId="7" applyNumberFormat="1" applyFont="1" applyFill="1" applyBorder="1" applyAlignment="1">
      <alignment horizontal="center" vertical="center" textRotation="90"/>
    </xf>
    <xf numFmtId="164" fontId="9" fillId="2" borderId="3" xfId="7" applyNumberFormat="1" applyFont="1" applyFill="1" applyBorder="1" applyAlignment="1">
      <alignment horizontal="center" vertical="center"/>
    </xf>
    <xf numFmtId="164" fontId="9" fillId="2" borderId="2" xfId="7" applyNumberFormat="1" applyFont="1" applyFill="1" applyBorder="1" applyAlignment="1">
      <alignment horizontal="center" vertical="center"/>
    </xf>
    <xf numFmtId="0" fontId="9" fillId="2" borderId="0" xfId="7" applyFont="1" applyFill="1" applyAlignment="1">
      <alignment horizontal="center" vertical="center" wrapText="1"/>
    </xf>
    <xf numFmtId="0" fontId="5" fillId="2" borderId="2" xfId="7" applyFont="1" applyFill="1" applyBorder="1" applyAlignment="1">
      <alignment horizontal="center" vertical="center" wrapText="1"/>
    </xf>
    <xf numFmtId="165" fontId="23" fillId="2" borderId="3" xfId="7" applyNumberFormat="1" applyFont="1" applyFill="1" applyBorder="1" applyAlignment="1">
      <alignment horizontal="center" vertical="center" textRotation="90"/>
    </xf>
    <xf numFmtId="165" fontId="23" fillId="2" borderId="0" xfId="7" applyNumberFormat="1" applyFont="1" applyFill="1" applyAlignment="1">
      <alignment horizontal="center" vertical="center" textRotation="90"/>
    </xf>
    <xf numFmtId="165" fontId="23" fillId="2" borderId="4" xfId="7" applyNumberFormat="1" applyFont="1" applyFill="1" applyBorder="1" applyAlignment="1">
      <alignment horizontal="center" vertical="center" textRotation="90"/>
    </xf>
  </cellXfs>
  <cellStyles count="8">
    <cellStyle name="Köprü" xfId="6" builtinId="8"/>
    <cellStyle name="Normal" xfId="0" builtinId="0"/>
    <cellStyle name="Normal 2" xfId="2"/>
    <cellStyle name="Normal 2 2" xfId="4"/>
    <cellStyle name="Normal 2 3" xfId="7"/>
    <cellStyle name="Normal 3" xfId="3"/>
    <cellStyle name="Yüzde" xfId="1" builtinId="5"/>
    <cellStyle name="Yüzde 2" xfId="5"/>
  </cellStyles>
  <dxfs count="0"/>
  <tableStyles count="0" defaultTableStyle="TableStyleMedium2" defaultPivotStyle="PivotStyleLight16"/>
  <colors>
    <mruColors>
      <color rgb="FF967ADC"/>
      <color rgb="FFDA4453"/>
      <color rgb="FF434A54"/>
      <color rgb="FF4A89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G&#252;nl&#252;k Ara&#231;'!A1"/><Relationship Id="rId13" Type="http://schemas.openxmlformats.org/officeDocument/2006/relationships/hyperlink" Target="#Covid19!A1"/><Relationship Id="rId18" Type="http://schemas.openxmlformats.org/officeDocument/2006/relationships/hyperlink" Target="#'G&#220;ZERGAH PAFTASI'!A1"/><Relationship Id="rId26" Type="http://schemas.openxmlformats.org/officeDocument/2006/relationships/hyperlink" Target="#G&#252;n_Saat_&#304;ndex!A1"/><Relationship Id="rId3" Type="http://schemas.openxmlformats.org/officeDocument/2006/relationships/hyperlink" Target="#'Ana Ula&#351;&#305;m T&#252;r&#252; (2)'!A1"/><Relationship Id="rId21" Type="http://schemas.openxmlformats.org/officeDocument/2006/relationships/hyperlink" Target="#'S&#220;RE KARSILASTIRMA'!A1"/><Relationship Id="rId7" Type="http://schemas.openxmlformats.org/officeDocument/2006/relationships/hyperlink" Target="#'G&#252;nl&#252;k De&#287;i&#351;im'!A1"/><Relationship Id="rId12" Type="http://schemas.openxmlformats.org/officeDocument/2006/relationships/hyperlink" Target="#'Ara&#231; Say&#305;s&#305; (Y&#246;n)'!A1"/><Relationship Id="rId17" Type="http://schemas.openxmlformats.org/officeDocument/2006/relationships/hyperlink" Target="#'Covid19 (2)'!A1"/><Relationship Id="rId25" Type="http://schemas.openxmlformats.org/officeDocument/2006/relationships/hyperlink" Target="#Hafta_&#304;ndex!A1"/><Relationship Id="rId2" Type="http://schemas.openxmlformats.org/officeDocument/2006/relationships/hyperlink" Target="#'G&#252;nl&#252;k Toplam Ge&#231;i&#351; Adedi'!A1"/><Relationship Id="rId16" Type="http://schemas.openxmlformats.org/officeDocument/2006/relationships/hyperlink" Target="#'Yaka (3)'!A1"/><Relationship Id="rId20" Type="http://schemas.openxmlformats.org/officeDocument/2006/relationships/hyperlink" Target="#'GUZERGAH SAATLIK S&#220;RE_OKULKAPAL'!A1"/><Relationship Id="rId29" Type="http://schemas.openxmlformats.org/officeDocument/2006/relationships/hyperlink" Target="#'Saatlik  De&#287;i&#351;im'!A1"/><Relationship Id="rId1" Type="http://schemas.openxmlformats.org/officeDocument/2006/relationships/hyperlink" Target="#'Aylara G&#246;re Yolculuk'!A1"/><Relationship Id="rId6" Type="http://schemas.openxmlformats.org/officeDocument/2006/relationships/hyperlink" Target="#'Yolcu Tipi'!A1"/><Relationship Id="rId11" Type="http://schemas.openxmlformats.org/officeDocument/2006/relationships/hyperlink" Target="#'Ara&#231; Say&#305;s&#305; De&#287;i&#351;imi (2)'!A1"/><Relationship Id="rId24" Type="http://schemas.openxmlformats.org/officeDocument/2006/relationships/hyperlink" Target="#G&#252;nl&#252;k_&#304;ndex!A1"/><Relationship Id="rId5" Type="http://schemas.openxmlformats.org/officeDocument/2006/relationships/hyperlink" Target="#'Ana Ula&#351;&#305;m T&#252;r&#252; (1)'!A1"/><Relationship Id="rId15" Type="http://schemas.openxmlformats.org/officeDocument/2006/relationships/hyperlink" Target="#'Yaka (2)'!A1"/><Relationship Id="rId23" Type="http://schemas.openxmlformats.org/officeDocument/2006/relationships/hyperlink" Target="#HIZ_CUMARTESI!A1"/><Relationship Id="rId28" Type="http://schemas.openxmlformats.org/officeDocument/2006/relationships/hyperlink" Target="#'Aylik De&#287;i&#351;im'!A1"/><Relationship Id="rId10" Type="http://schemas.openxmlformats.org/officeDocument/2006/relationships/hyperlink" Target="#'Ara&#231; Say&#305;s&#305; De&#287;i&#351;imi (1)'!A1"/><Relationship Id="rId19" Type="http://schemas.openxmlformats.org/officeDocument/2006/relationships/hyperlink" Target="#'HAFTAICI ORT. HIZ'!A1"/><Relationship Id="rId31" Type="http://schemas.openxmlformats.org/officeDocument/2006/relationships/image" Target="../media/image1.png"/><Relationship Id="rId4" Type="http://schemas.openxmlformats.org/officeDocument/2006/relationships/hyperlink" Target="#'Rayl&#305; Sistem'!A1"/><Relationship Id="rId9" Type="http://schemas.openxmlformats.org/officeDocument/2006/relationships/hyperlink" Target="#'Saatlik Ara&#231;'!A1"/><Relationship Id="rId14" Type="http://schemas.openxmlformats.org/officeDocument/2006/relationships/hyperlink" Target="#'Yaka (1)'!A1"/><Relationship Id="rId22" Type="http://schemas.openxmlformats.org/officeDocument/2006/relationships/hyperlink" Target="#'OKUL-A&#199;IK-KAPALI-SAAT'!A1"/><Relationship Id="rId27" Type="http://schemas.openxmlformats.org/officeDocument/2006/relationships/hyperlink" Target="#Hafta_Saat_&#304;ndex!A1"/><Relationship Id="rId30" Type="http://schemas.openxmlformats.org/officeDocument/2006/relationships/hyperlink" Target="#Yasak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G&#252;nl&#252;k Ara&#231;'!F6"/><Relationship Id="rId2" Type="http://schemas.openxmlformats.org/officeDocument/2006/relationships/hyperlink" Target="#'G&#252;nl&#252;k Ara&#231;'!J6"/><Relationship Id="rId1" Type="http://schemas.openxmlformats.org/officeDocument/2006/relationships/hyperlink" Target="#'Ana Sayfa'!A1"/><Relationship Id="rId4" Type="http://schemas.openxmlformats.org/officeDocument/2006/relationships/hyperlink" Target="#'G&#252;nl&#252;k Ara&#231;'!B6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Saatlik Ara&#231;'!B42"/><Relationship Id="rId2" Type="http://schemas.openxmlformats.org/officeDocument/2006/relationships/hyperlink" Target="#'Saatlik Ara&#231;'!B77"/><Relationship Id="rId1" Type="http://schemas.openxmlformats.org/officeDocument/2006/relationships/hyperlink" Target="#'Ana Sayfa'!A1"/><Relationship Id="rId4" Type="http://schemas.openxmlformats.org/officeDocument/2006/relationships/hyperlink" Target="#'Saatlik Ara&#231;'!B6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Ana Sayf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Ara&#231; Say&#305;s&#305; De&#287;i&#351;imi (1)'!B35"/><Relationship Id="rId2" Type="http://schemas.openxmlformats.org/officeDocument/2006/relationships/hyperlink" Target="#'Ara&#231; Say&#305;s&#305; De&#287;i&#351;imi (1)'!B64"/><Relationship Id="rId1" Type="http://schemas.openxmlformats.org/officeDocument/2006/relationships/hyperlink" Target="#'Ana Sayfa'!A1"/><Relationship Id="rId4" Type="http://schemas.openxmlformats.org/officeDocument/2006/relationships/hyperlink" Target="#'Ara&#231; Say&#305;s&#305; De&#287;i&#351;imi (1)'!B6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Ara&#231; Say&#305;s&#305; De&#287;i&#351;imi (2)'!B37"/><Relationship Id="rId2" Type="http://schemas.openxmlformats.org/officeDocument/2006/relationships/hyperlink" Target="#'Ara&#231; Say&#305;s&#305; De&#287;i&#351;imi (2)'!B68"/><Relationship Id="rId1" Type="http://schemas.openxmlformats.org/officeDocument/2006/relationships/hyperlink" Target="#'Ana Sayfa'!A1"/><Relationship Id="rId4" Type="http://schemas.openxmlformats.org/officeDocument/2006/relationships/hyperlink" Target="#'Ara&#231; Say&#305;s&#305; De&#287;i&#351;imi (2)'!B6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Ara&#231; Say&#305;s&#305; (Y&#246;n)'!B152"/><Relationship Id="rId2" Type="http://schemas.openxmlformats.org/officeDocument/2006/relationships/hyperlink" Target="#'Ara&#231; Say&#305;s&#305; (Y&#246;n)'!B298"/><Relationship Id="rId1" Type="http://schemas.openxmlformats.org/officeDocument/2006/relationships/hyperlink" Target="#'Ana Sayfa'!A1"/><Relationship Id="rId4" Type="http://schemas.openxmlformats.org/officeDocument/2006/relationships/hyperlink" Target="#'Ara&#231; Say&#305;s&#305; (Y&#246;n)'!B6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Ana Sayfa'!A1"/><Relationship Id="rId1" Type="http://schemas.openxmlformats.org/officeDocument/2006/relationships/image" Target="../media/image4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HAFTAICI ORT. HIZ'!B26"/><Relationship Id="rId2" Type="http://schemas.openxmlformats.org/officeDocument/2006/relationships/hyperlink" Target="#'HAFTAICI ORT. HIZ'!B50"/><Relationship Id="rId1" Type="http://schemas.openxmlformats.org/officeDocument/2006/relationships/hyperlink" Target="#'Ana Sayfa'!A1"/><Relationship Id="rId4" Type="http://schemas.openxmlformats.org/officeDocument/2006/relationships/hyperlink" Target="#'HAFTAICI ORT. HIZ'!B6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GUZERGAH SAATLIK S&#220;RE_OKULKAPAL'!B82"/><Relationship Id="rId2" Type="http://schemas.openxmlformats.org/officeDocument/2006/relationships/hyperlink" Target="#'GUZERGAH SAATLIK S&#220;RE_OKULKAPAL'!B159"/><Relationship Id="rId1" Type="http://schemas.openxmlformats.org/officeDocument/2006/relationships/hyperlink" Target="#'Ana Sayfa'!A1"/><Relationship Id="rId4" Type="http://schemas.openxmlformats.org/officeDocument/2006/relationships/hyperlink" Target="#'GUZERGAH SAATLIK S&#220;RE_OKULKAPAL'!B6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HIZ_CUMARTESI!B6"/><Relationship Id="rId2" Type="http://schemas.openxmlformats.org/officeDocument/2006/relationships/hyperlink" Target="#HIZ_CUMARTESI!B84"/><Relationship Id="rId1" Type="http://schemas.openxmlformats.org/officeDocument/2006/relationships/hyperlink" Target="#'Ana Sayfa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Ana Ula&#351;&#305;m T&#252;r&#252; (1)'!B41"/><Relationship Id="rId2" Type="http://schemas.openxmlformats.org/officeDocument/2006/relationships/hyperlink" Target="#'Ana Ula&#351;&#305;m T&#252;r&#252; (1)'!B75"/><Relationship Id="rId1" Type="http://schemas.openxmlformats.org/officeDocument/2006/relationships/hyperlink" Target="#'Ana Sayfa'!A1"/><Relationship Id="rId4" Type="http://schemas.openxmlformats.org/officeDocument/2006/relationships/hyperlink" Target="#'Ana Ula&#351;&#305;m T&#252;r&#252; (1)'!B6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111442</xdr:colOff>
      <xdr:row>13</xdr:row>
      <xdr:rowOff>52385</xdr:rowOff>
    </xdr:from>
    <xdr:to>
      <xdr:col>19</xdr:col>
      <xdr:colOff>360103</xdr:colOff>
      <xdr:row>29</xdr:row>
      <xdr:rowOff>175845</xdr:rowOff>
    </xdr:to>
    <xdr:sp macro="" textlink="">
      <xdr:nvSpPr>
        <xdr:cNvPr id="48" name="Dikdörtgen 47">
          <a:extLst>
            <a:ext uri="{FF2B5EF4-FFF2-40B4-BE49-F238E27FC236}">
              <a16:creationId xmlns:a16="http://schemas.microsoft.com/office/drawing/2014/main" id="{565275E4-BFD1-42BD-B4DE-F9A4753CC29D}"/>
            </a:ext>
          </a:extLst>
        </xdr:cNvPr>
        <xdr:cNvSpPr/>
      </xdr:nvSpPr>
      <xdr:spPr>
        <a:xfrm>
          <a:off x="8036242" y="2109785"/>
          <a:ext cx="3906261" cy="304954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tr-TR" sz="1600" b="1"/>
        </a:p>
      </xdr:txBody>
    </xdr:sp>
    <xdr:clientData/>
  </xdr:twoCellAnchor>
  <xdr:twoCellAnchor>
    <xdr:from>
      <xdr:col>6</xdr:col>
      <xdr:colOff>423862</xdr:colOff>
      <xdr:row>13</xdr:row>
      <xdr:rowOff>52386</xdr:rowOff>
    </xdr:from>
    <xdr:to>
      <xdr:col>13</xdr:col>
      <xdr:colOff>62923</xdr:colOff>
      <xdr:row>30</xdr:row>
      <xdr:rowOff>0</xdr:rowOff>
    </xdr:to>
    <xdr:sp macro="" textlink="">
      <xdr:nvSpPr>
        <xdr:cNvPr id="43" name="Dikdörtgen 42">
          <a:extLst>
            <a:ext uri="{FF2B5EF4-FFF2-40B4-BE49-F238E27FC236}">
              <a16:creationId xmlns:a16="http://schemas.microsoft.com/office/drawing/2014/main" id="{4CF10060-1B0F-4F08-94FA-E8F14B1E9E75}"/>
            </a:ext>
          </a:extLst>
        </xdr:cNvPr>
        <xdr:cNvSpPr/>
      </xdr:nvSpPr>
      <xdr:spPr>
        <a:xfrm>
          <a:off x="4081462" y="2109786"/>
          <a:ext cx="3906261" cy="30565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tr-TR" sz="1600" b="1"/>
        </a:p>
      </xdr:txBody>
    </xdr:sp>
    <xdr:clientData/>
  </xdr:twoCellAnchor>
  <xdr:twoCellAnchor>
    <xdr:from>
      <xdr:col>0</xdr:col>
      <xdr:colOff>115612</xdr:colOff>
      <xdr:row>13</xdr:row>
      <xdr:rowOff>38099</xdr:rowOff>
    </xdr:from>
    <xdr:to>
      <xdr:col>6</xdr:col>
      <xdr:colOff>382012</xdr:colOff>
      <xdr:row>30</xdr:row>
      <xdr:rowOff>0</xdr:rowOff>
    </xdr:to>
    <xdr:sp macro="" textlink="">
      <xdr:nvSpPr>
        <xdr:cNvPr id="42" name="Dikdörtgen 41">
          <a:extLst>
            <a:ext uri="{FF2B5EF4-FFF2-40B4-BE49-F238E27FC236}">
              <a16:creationId xmlns:a16="http://schemas.microsoft.com/office/drawing/2014/main" id="{06BA07C4-A135-42C5-BA88-03889E6B340E}"/>
            </a:ext>
          </a:extLst>
        </xdr:cNvPr>
        <xdr:cNvSpPr/>
      </xdr:nvSpPr>
      <xdr:spPr>
        <a:xfrm>
          <a:off x="115612" y="2118945"/>
          <a:ext cx="3924000" cy="3050932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tr-TR" sz="1600" b="1"/>
        </a:p>
      </xdr:txBody>
    </xdr:sp>
    <xdr:clientData/>
  </xdr:twoCellAnchor>
  <xdr:twoCellAnchor>
    <xdr:from>
      <xdr:col>0</xdr:col>
      <xdr:colOff>167640</xdr:colOff>
      <xdr:row>13</xdr:row>
      <xdr:rowOff>83820</xdr:rowOff>
    </xdr:from>
    <xdr:to>
      <xdr:col>6</xdr:col>
      <xdr:colOff>326040</xdr:colOff>
      <xdr:row>14</xdr:row>
      <xdr:rowOff>152940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CD77E3-EEE0-4995-9E91-0F2C6F98833E}"/>
            </a:ext>
          </a:extLst>
        </xdr:cNvPr>
        <xdr:cNvSpPr txBox="1"/>
      </xdr:nvSpPr>
      <xdr:spPr>
        <a:xfrm>
          <a:off x="167640" y="2141220"/>
          <a:ext cx="3816000" cy="2520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Aylara Göre Ortalama Yolculuk Sayıları</a:t>
          </a:r>
        </a:p>
      </xdr:txBody>
    </xdr:sp>
    <xdr:clientData/>
  </xdr:twoCellAnchor>
  <xdr:twoCellAnchor>
    <xdr:from>
      <xdr:col>0</xdr:col>
      <xdr:colOff>167640</xdr:colOff>
      <xdr:row>14</xdr:row>
      <xdr:rowOff>176349</xdr:rowOff>
    </xdr:from>
    <xdr:to>
      <xdr:col>6</xdr:col>
      <xdr:colOff>326040</xdr:colOff>
      <xdr:row>16</xdr:row>
      <xdr:rowOff>62589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619AB0-530C-4EBE-9754-4BF938F29E82}"/>
            </a:ext>
          </a:extLst>
        </xdr:cNvPr>
        <xdr:cNvSpPr txBox="1"/>
      </xdr:nvSpPr>
      <xdr:spPr>
        <a:xfrm>
          <a:off x="167640" y="2416629"/>
          <a:ext cx="3816000" cy="2520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Günlük Toplam Geçiş Adedi</a:t>
          </a:r>
        </a:p>
      </xdr:txBody>
    </xdr:sp>
    <xdr:clientData/>
  </xdr:twoCellAnchor>
  <xdr:twoCellAnchor>
    <xdr:from>
      <xdr:col>0</xdr:col>
      <xdr:colOff>167640</xdr:colOff>
      <xdr:row>19</xdr:row>
      <xdr:rowOff>88176</xdr:rowOff>
    </xdr:from>
    <xdr:to>
      <xdr:col>6</xdr:col>
      <xdr:colOff>326040</xdr:colOff>
      <xdr:row>20</xdr:row>
      <xdr:rowOff>157296</xdr:rowOff>
    </xdr:to>
    <xdr:sp macro="" textlink="">
      <xdr:nvSpPr>
        <xdr:cNvPr id="4" name="Metin kutus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38C143F-DDD7-4939-AE98-4AE52FCC5B11}"/>
            </a:ext>
          </a:extLst>
        </xdr:cNvPr>
        <xdr:cNvSpPr txBox="1"/>
      </xdr:nvSpPr>
      <xdr:spPr>
        <a:xfrm>
          <a:off x="167640" y="3242856"/>
          <a:ext cx="3816000" cy="2520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Ana Ulaşım Türüne Göre Yolculuk Sayıları Değişimi</a:t>
          </a:r>
        </a:p>
      </xdr:txBody>
    </xdr:sp>
    <xdr:clientData/>
  </xdr:twoCellAnchor>
  <xdr:twoCellAnchor>
    <xdr:from>
      <xdr:col>0</xdr:col>
      <xdr:colOff>167640</xdr:colOff>
      <xdr:row>20</xdr:row>
      <xdr:rowOff>181794</xdr:rowOff>
    </xdr:from>
    <xdr:to>
      <xdr:col>6</xdr:col>
      <xdr:colOff>326040</xdr:colOff>
      <xdr:row>22</xdr:row>
      <xdr:rowOff>68034</xdr:rowOff>
    </xdr:to>
    <xdr:sp macro="" textlink="">
      <xdr:nvSpPr>
        <xdr:cNvPr id="5" name="Metin kutusu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2B5017-BEB2-43E2-BFD0-32D3F35BD13A}"/>
            </a:ext>
          </a:extLst>
        </xdr:cNvPr>
        <xdr:cNvSpPr txBox="1"/>
      </xdr:nvSpPr>
      <xdr:spPr>
        <a:xfrm>
          <a:off x="167640" y="3519354"/>
          <a:ext cx="3816000" cy="2520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Raylı Sistem Hatlarına Göre Günlük Ortalama Yolculuk Sayıları</a:t>
          </a:r>
        </a:p>
      </xdr:txBody>
    </xdr:sp>
    <xdr:clientData/>
  </xdr:twoCellAnchor>
  <xdr:twoCellAnchor>
    <xdr:from>
      <xdr:col>0</xdr:col>
      <xdr:colOff>167640</xdr:colOff>
      <xdr:row>17</xdr:row>
      <xdr:rowOff>178527</xdr:rowOff>
    </xdr:from>
    <xdr:to>
      <xdr:col>6</xdr:col>
      <xdr:colOff>326040</xdr:colOff>
      <xdr:row>19</xdr:row>
      <xdr:rowOff>64767</xdr:rowOff>
    </xdr:to>
    <xdr:sp macro="" textlink="">
      <xdr:nvSpPr>
        <xdr:cNvPr id="6" name="Metin kutusu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240D8B7-72B7-4C47-A57C-93BA979C31D3}"/>
            </a:ext>
          </a:extLst>
        </xdr:cNvPr>
        <xdr:cNvSpPr txBox="1"/>
      </xdr:nvSpPr>
      <xdr:spPr>
        <a:xfrm>
          <a:off x="167640" y="2967447"/>
          <a:ext cx="3816000" cy="2520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Ana Ulaşım Türüne Göre Günlük Yolculuk Sayıları</a:t>
          </a:r>
        </a:p>
      </xdr:txBody>
    </xdr:sp>
    <xdr:clientData/>
  </xdr:twoCellAnchor>
  <xdr:twoCellAnchor>
    <xdr:from>
      <xdr:col>0</xdr:col>
      <xdr:colOff>167640</xdr:colOff>
      <xdr:row>16</xdr:row>
      <xdr:rowOff>85998</xdr:rowOff>
    </xdr:from>
    <xdr:to>
      <xdr:col>6</xdr:col>
      <xdr:colOff>326040</xdr:colOff>
      <xdr:row>17</xdr:row>
      <xdr:rowOff>155118</xdr:rowOff>
    </xdr:to>
    <xdr:sp macro="" textlink="">
      <xdr:nvSpPr>
        <xdr:cNvPr id="7" name="Metin kutusu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BE05625-81EC-45D9-B126-4A86CB2BFDEC}"/>
            </a:ext>
          </a:extLst>
        </xdr:cNvPr>
        <xdr:cNvSpPr txBox="1"/>
      </xdr:nvSpPr>
      <xdr:spPr>
        <a:xfrm>
          <a:off x="167640" y="2692038"/>
          <a:ext cx="3816000" cy="2520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Yolcu Tipine Göre Günlük Yolculuk Sayıları </a:t>
          </a:r>
        </a:p>
      </xdr:txBody>
    </xdr:sp>
    <xdr:clientData/>
  </xdr:twoCellAnchor>
  <xdr:twoCellAnchor>
    <xdr:from>
      <xdr:col>0</xdr:col>
      <xdr:colOff>167640</xdr:colOff>
      <xdr:row>22</xdr:row>
      <xdr:rowOff>91440</xdr:rowOff>
    </xdr:from>
    <xdr:to>
      <xdr:col>6</xdr:col>
      <xdr:colOff>326040</xdr:colOff>
      <xdr:row>23</xdr:row>
      <xdr:rowOff>160560</xdr:rowOff>
    </xdr:to>
    <xdr:sp macro="" textlink="">
      <xdr:nvSpPr>
        <xdr:cNvPr id="8" name="Metin kutusu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3F4C164-C62B-48F6-B91A-0EB25E7F99DD}"/>
            </a:ext>
          </a:extLst>
        </xdr:cNvPr>
        <xdr:cNvSpPr txBox="1"/>
      </xdr:nvSpPr>
      <xdr:spPr>
        <a:xfrm>
          <a:off x="167640" y="3794760"/>
          <a:ext cx="3816000" cy="2520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Aylara Göre Günlük Değişim</a:t>
          </a:r>
        </a:p>
      </xdr:txBody>
    </xdr:sp>
    <xdr:clientData/>
  </xdr:twoCellAnchor>
  <xdr:twoCellAnchor>
    <xdr:from>
      <xdr:col>6</xdr:col>
      <xdr:colOff>464820</xdr:colOff>
      <xdr:row>13</xdr:row>
      <xdr:rowOff>95250</xdr:rowOff>
    </xdr:from>
    <xdr:to>
      <xdr:col>13</xdr:col>
      <xdr:colOff>13620</xdr:colOff>
      <xdr:row>14</xdr:row>
      <xdr:rowOff>162465</xdr:rowOff>
    </xdr:to>
    <xdr:sp macro="" textlink="">
      <xdr:nvSpPr>
        <xdr:cNvPr id="14" name="Metin kutusu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9073E14-F5F0-45D1-8101-AB94C63A40F3}"/>
            </a:ext>
          </a:extLst>
        </xdr:cNvPr>
        <xdr:cNvSpPr txBox="1"/>
      </xdr:nvSpPr>
      <xdr:spPr>
        <a:xfrm>
          <a:off x="4122420" y="2143125"/>
          <a:ext cx="3816000" cy="24819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Günlük Araç Sayısı</a:t>
          </a:r>
        </a:p>
      </xdr:txBody>
    </xdr:sp>
    <xdr:clientData/>
  </xdr:twoCellAnchor>
  <xdr:twoCellAnchor>
    <xdr:from>
      <xdr:col>6</xdr:col>
      <xdr:colOff>464820</xdr:colOff>
      <xdr:row>15</xdr:row>
      <xdr:rowOff>4762</xdr:rowOff>
    </xdr:from>
    <xdr:to>
      <xdr:col>13</xdr:col>
      <xdr:colOff>13620</xdr:colOff>
      <xdr:row>16</xdr:row>
      <xdr:rowOff>73882</xdr:rowOff>
    </xdr:to>
    <xdr:sp macro="" textlink="">
      <xdr:nvSpPr>
        <xdr:cNvPr id="15" name="Metin kutusu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85EB1E1-F6A5-437B-AE35-687B08C549E0}"/>
            </a:ext>
          </a:extLst>
        </xdr:cNvPr>
        <xdr:cNvSpPr txBox="1"/>
      </xdr:nvSpPr>
      <xdr:spPr>
        <a:xfrm>
          <a:off x="4122420" y="2414587"/>
          <a:ext cx="3816000" cy="250095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Saatlik Araç Sayısı (Ortalama)</a:t>
          </a:r>
        </a:p>
      </xdr:txBody>
    </xdr:sp>
    <xdr:clientData/>
  </xdr:twoCellAnchor>
  <xdr:twoCellAnchor>
    <xdr:from>
      <xdr:col>6</xdr:col>
      <xdr:colOff>464820</xdr:colOff>
      <xdr:row>19</xdr:row>
      <xdr:rowOff>100963</xdr:rowOff>
    </xdr:from>
    <xdr:to>
      <xdr:col>13</xdr:col>
      <xdr:colOff>13620</xdr:colOff>
      <xdr:row>20</xdr:row>
      <xdr:rowOff>170083</xdr:rowOff>
    </xdr:to>
    <xdr:sp macro="" textlink="">
      <xdr:nvSpPr>
        <xdr:cNvPr id="16" name="Metin kutusu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58AB841-375F-4E82-8434-13B0C305219D}"/>
            </a:ext>
          </a:extLst>
        </xdr:cNvPr>
        <xdr:cNvSpPr txBox="1"/>
      </xdr:nvSpPr>
      <xdr:spPr>
        <a:xfrm>
          <a:off x="4122420" y="3234688"/>
          <a:ext cx="3816000" cy="250095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Haftalara Göre Araç Sayısı Değişimi (Günlük)</a:t>
          </a:r>
        </a:p>
      </xdr:txBody>
    </xdr:sp>
    <xdr:clientData/>
  </xdr:twoCellAnchor>
  <xdr:twoCellAnchor>
    <xdr:from>
      <xdr:col>6</xdr:col>
      <xdr:colOff>464820</xdr:colOff>
      <xdr:row>21</xdr:row>
      <xdr:rowOff>12380</xdr:rowOff>
    </xdr:from>
    <xdr:to>
      <xdr:col>13</xdr:col>
      <xdr:colOff>13620</xdr:colOff>
      <xdr:row>22</xdr:row>
      <xdr:rowOff>79595</xdr:rowOff>
    </xdr:to>
    <xdr:sp macro="" textlink="">
      <xdr:nvSpPr>
        <xdr:cNvPr id="17" name="Metin kutusu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0507F43-9D9C-44D4-BF0B-FF20432B387C}"/>
            </a:ext>
          </a:extLst>
        </xdr:cNvPr>
        <xdr:cNvSpPr txBox="1"/>
      </xdr:nvSpPr>
      <xdr:spPr>
        <a:xfrm>
          <a:off x="4122420" y="3508055"/>
          <a:ext cx="3816000" cy="24819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Haftalara Göre Araç Sayısı Değişimi (Saatlik)</a:t>
          </a:r>
        </a:p>
      </xdr:txBody>
    </xdr:sp>
    <xdr:clientData/>
  </xdr:twoCellAnchor>
  <xdr:twoCellAnchor>
    <xdr:from>
      <xdr:col>6</xdr:col>
      <xdr:colOff>464820</xdr:colOff>
      <xdr:row>22</xdr:row>
      <xdr:rowOff>102867</xdr:rowOff>
    </xdr:from>
    <xdr:to>
      <xdr:col>13</xdr:col>
      <xdr:colOff>13620</xdr:colOff>
      <xdr:row>23</xdr:row>
      <xdr:rowOff>171987</xdr:rowOff>
    </xdr:to>
    <xdr:sp macro="" textlink="">
      <xdr:nvSpPr>
        <xdr:cNvPr id="18" name="Metin kutusu 1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D586B37-48CD-40A8-94F5-360F9B066B3D}"/>
            </a:ext>
          </a:extLst>
        </xdr:cNvPr>
        <xdr:cNvSpPr txBox="1"/>
      </xdr:nvSpPr>
      <xdr:spPr>
        <a:xfrm>
          <a:off x="4122420" y="3779517"/>
          <a:ext cx="3816000" cy="250095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Yönlere Göre Toplam Araç Sayısı</a:t>
          </a:r>
        </a:p>
      </xdr:txBody>
    </xdr:sp>
    <xdr:clientData/>
  </xdr:twoCellAnchor>
  <xdr:twoCellAnchor>
    <xdr:from>
      <xdr:col>6</xdr:col>
      <xdr:colOff>464820</xdr:colOff>
      <xdr:row>16</xdr:row>
      <xdr:rowOff>97154</xdr:rowOff>
    </xdr:from>
    <xdr:to>
      <xdr:col>13</xdr:col>
      <xdr:colOff>13620</xdr:colOff>
      <xdr:row>17</xdr:row>
      <xdr:rowOff>166274</xdr:rowOff>
    </xdr:to>
    <xdr:sp macro="" textlink="">
      <xdr:nvSpPr>
        <xdr:cNvPr id="19" name="Metin kutusu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659BD6D-BF01-48BB-A7E8-F8B594F21F03}"/>
            </a:ext>
          </a:extLst>
        </xdr:cNvPr>
        <xdr:cNvSpPr txBox="1"/>
      </xdr:nvSpPr>
      <xdr:spPr>
        <a:xfrm>
          <a:off x="4122420" y="2687954"/>
          <a:ext cx="3816000" cy="250095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Covid-19 Etkisi</a:t>
          </a:r>
        </a:p>
      </xdr:txBody>
    </xdr:sp>
    <xdr:clientData/>
  </xdr:twoCellAnchor>
  <xdr:twoCellAnchor>
    <xdr:from>
      <xdr:col>6</xdr:col>
      <xdr:colOff>464820</xdr:colOff>
      <xdr:row>24</xdr:row>
      <xdr:rowOff>14284</xdr:rowOff>
    </xdr:from>
    <xdr:to>
      <xdr:col>13</xdr:col>
      <xdr:colOff>13620</xdr:colOff>
      <xdr:row>25</xdr:row>
      <xdr:rowOff>81499</xdr:rowOff>
    </xdr:to>
    <xdr:sp macro="" textlink="">
      <xdr:nvSpPr>
        <xdr:cNvPr id="20" name="Metin kutusu 1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6871FD0-B313-4282-BD78-52E7ECF3A706}"/>
            </a:ext>
          </a:extLst>
        </xdr:cNvPr>
        <xdr:cNvSpPr txBox="1"/>
      </xdr:nvSpPr>
      <xdr:spPr>
        <a:xfrm>
          <a:off x="4122420" y="4052884"/>
          <a:ext cx="3816000" cy="24819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Yaka Geçişi Günlük Araç Sayıları</a:t>
          </a:r>
        </a:p>
      </xdr:txBody>
    </xdr:sp>
    <xdr:clientData/>
  </xdr:twoCellAnchor>
  <xdr:twoCellAnchor>
    <xdr:from>
      <xdr:col>6</xdr:col>
      <xdr:colOff>464820</xdr:colOff>
      <xdr:row>25</xdr:row>
      <xdr:rowOff>104771</xdr:rowOff>
    </xdr:from>
    <xdr:to>
      <xdr:col>13</xdr:col>
      <xdr:colOff>13620</xdr:colOff>
      <xdr:row>26</xdr:row>
      <xdr:rowOff>173891</xdr:rowOff>
    </xdr:to>
    <xdr:sp macro="" textlink="">
      <xdr:nvSpPr>
        <xdr:cNvPr id="21" name="Metin kutusu 20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C63A6C45-306A-48DA-BFFB-2C6960A593F0}"/>
            </a:ext>
          </a:extLst>
        </xdr:cNvPr>
        <xdr:cNvSpPr txBox="1"/>
      </xdr:nvSpPr>
      <xdr:spPr>
        <a:xfrm>
          <a:off x="4122420" y="4324346"/>
          <a:ext cx="3816000" cy="250095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Yaka Geçişi Ortalama (Saatlik) Araç Sayıları</a:t>
          </a:r>
        </a:p>
      </xdr:txBody>
    </xdr:sp>
    <xdr:clientData/>
  </xdr:twoCellAnchor>
  <xdr:twoCellAnchor>
    <xdr:from>
      <xdr:col>6</xdr:col>
      <xdr:colOff>464820</xdr:colOff>
      <xdr:row>27</xdr:row>
      <xdr:rowOff>16192</xdr:rowOff>
    </xdr:from>
    <xdr:to>
      <xdr:col>13</xdr:col>
      <xdr:colOff>13620</xdr:colOff>
      <xdr:row>28</xdr:row>
      <xdr:rowOff>83407</xdr:rowOff>
    </xdr:to>
    <xdr:sp macro="" textlink="">
      <xdr:nvSpPr>
        <xdr:cNvPr id="22" name="Metin kutusu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83C427C-430C-4CE4-9F65-6EE8D68A4DBE}"/>
            </a:ext>
          </a:extLst>
        </xdr:cNvPr>
        <xdr:cNvSpPr txBox="1"/>
      </xdr:nvSpPr>
      <xdr:spPr>
        <a:xfrm>
          <a:off x="4122420" y="4597717"/>
          <a:ext cx="3816000" cy="24819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Yaka Geçişi Ortalama Saatlik Değişim</a:t>
          </a:r>
        </a:p>
      </xdr:txBody>
    </xdr:sp>
    <xdr:clientData/>
  </xdr:twoCellAnchor>
  <xdr:twoCellAnchor>
    <xdr:from>
      <xdr:col>6</xdr:col>
      <xdr:colOff>464820</xdr:colOff>
      <xdr:row>18</xdr:row>
      <xdr:rowOff>8571</xdr:rowOff>
    </xdr:from>
    <xdr:to>
      <xdr:col>13</xdr:col>
      <xdr:colOff>13620</xdr:colOff>
      <xdr:row>19</xdr:row>
      <xdr:rowOff>77691</xdr:rowOff>
    </xdr:to>
    <xdr:sp macro="" textlink="">
      <xdr:nvSpPr>
        <xdr:cNvPr id="23" name="Metin kutusu 2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ED00754E-C49D-4FBE-93CB-F3A1458C2B0B}"/>
            </a:ext>
          </a:extLst>
        </xdr:cNvPr>
        <xdr:cNvSpPr txBox="1"/>
      </xdr:nvSpPr>
      <xdr:spPr>
        <a:xfrm>
          <a:off x="4122420" y="2961321"/>
          <a:ext cx="3816000" cy="250095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Covid-19 Etkisi- Harita</a:t>
          </a:r>
        </a:p>
      </xdr:txBody>
    </xdr:sp>
    <xdr:clientData/>
  </xdr:twoCellAnchor>
  <xdr:twoCellAnchor>
    <xdr:from>
      <xdr:col>13</xdr:col>
      <xdr:colOff>144780</xdr:colOff>
      <xdr:row>13</xdr:row>
      <xdr:rowOff>99323</xdr:rowOff>
    </xdr:from>
    <xdr:to>
      <xdr:col>19</xdr:col>
      <xdr:colOff>303180</xdr:colOff>
      <xdr:row>14</xdr:row>
      <xdr:rowOff>167392</xdr:rowOff>
    </xdr:to>
    <xdr:sp macro="" textlink="">
      <xdr:nvSpPr>
        <xdr:cNvPr id="26" name="Metin kutusu 2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77DCA2A-60A5-49C4-800B-17FEEDAB7062}"/>
            </a:ext>
          </a:extLst>
        </xdr:cNvPr>
        <xdr:cNvSpPr txBox="1"/>
      </xdr:nvSpPr>
      <xdr:spPr>
        <a:xfrm>
          <a:off x="8069580" y="2164606"/>
          <a:ext cx="3816000" cy="2520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Güzergahlar</a:t>
          </a:r>
        </a:p>
      </xdr:txBody>
    </xdr:sp>
    <xdr:clientData/>
  </xdr:twoCellAnchor>
  <xdr:twoCellAnchor>
    <xdr:from>
      <xdr:col>13</xdr:col>
      <xdr:colOff>144780</xdr:colOff>
      <xdr:row>15</xdr:row>
      <xdr:rowOff>10084</xdr:rowOff>
    </xdr:from>
    <xdr:to>
      <xdr:col>19</xdr:col>
      <xdr:colOff>303180</xdr:colOff>
      <xdr:row>16</xdr:row>
      <xdr:rowOff>78153</xdr:rowOff>
    </xdr:to>
    <xdr:sp macro="" textlink="">
      <xdr:nvSpPr>
        <xdr:cNvPr id="27" name="Metin kutusu 2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9285311-53DE-4A6A-8FC0-CC03E2C91FC9}"/>
            </a:ext>
          </a:extLst>
        </xdr:cNvPr>
        <xdr:cNvSpPr txBox="1"/>
      </xdr:nvSpPr>
      <xdr:spPr>
        <a:xfrm>
          <a:off x="8069580" y="2443229"/>
          <a:ext cx="3816000" cy="2520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Haftaiçi Ortalama Hız (km/sa)</a:t>
          </a:r>
        </a:p>
      </xdr:txBody>
    </xdr:sp>
    <xdr:clientData/>
  </xdr:twoCellAnchor>
  <xdr:twoCellAnchor>
    <xdr:from>
      <xdr:col>13</xdr:col>
      <xdr:colOff>144780</xdr:colOff>
      <xdr:row>18</xdr:row>
      <xdr:rowOff>26409</xdr:rowOff>
    </xdr:from>
    <xdr:to>
      <xdr:col>19</xdr:col>
      <xdr:colOff>303180</xdr:colOff>
      <xdr:row>19</xdr:row>
      <xdr:rowOff>94478</xdr:rowOff>
    </xdr:to>
    <xdr:sp macro="" textlink="">
      <xdr:nvSpPr>
        <xdr:cNvPr id="28" name="Metin kutusu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C735E9C-08D1-44C9-AAD1-3280077F6FBD}"/>
            </a:ext>
          </a:extLst>
        </xdr:cNvPr>
        <xdr:cNvSpPr txBox="1"/>
      </xdr:nvSpPr>
      <xdr:spPr>
        <a:xfrm>
          <a:off x="8069580" y="2998209"/>
          <a:ext cx="3816000" cy="25094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Okul Kapalı/Güzergahlara Göre Saatlik Süre (dk)</a:t>
          </a:r>
        </a:p>
      </xdr:txBody>
    </xdr:sp>
    <xdr:clientData/>
  </xdr:twoCellAnchor>
  <xdr:twoCellAnchor>
    <xdr:from>
      <xdr:col>13</xdr:col>
      <xdr:colOff>144780</xdr:colOff>
      <xdr:row>19</xdr:row>
      <xdr:rowOff>120050</xdr:rowOff>
    </xdr:from>
    <xdr:to>
      <xdr:col>19</xdr:col>
      <xdr:colOff>303180</xdr:colOff>
      <xdr:row>21</xdr:row>
      <xdr:rowOff>5239</xdr:rowOff>
    </xdr:to>
    <xdr:sp macro="" textlink="">
      <xdr:nvSpPr>
        <xdr:cNvPr id="29" name="Metin kutusu 2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D27ED95-5C63-47A2-B2FF-9181FE9484CB}"/>
            </a:ext>
          </a:extLst>
        </xdr:cNvPr>
        <xdr:cNvSpPr txBox="1"/>
      </xdr:nvSpPr>
      <xdr:spPr>
        <a:xfrm>
          <a:off x="8069580" y="3274730"/>
          <a:ext cx="3816000" cy="25094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Okul Açık-Kapalı Seyahat Süresi Karşılaştırması (dk)</a:t>
          </a:r>
        </a:p>
      </xdr:txBody>
    </xdr:sp>
    <xdr:clientData/>
  </xdr:twoCellAnchor>
  <xdr:twoCellAnchor>
    <xdr:from>
      <xdr:col>13</xdr:col>
      <xdr:colOff>144780</xdr:colOff>
      <xdr:row>16</xdr:row>
      <xdr:rowOff>104776</xdr:rowOff>
    </xdr:from>
    <xdr:to>
      <xdr:col>19</xdr:col>
      <xdr:colOff>303180</xdr:colOff>
      <xdr:row>17</xdr:row>
      <xdr:rowOff>172845</xdr:rowOff>
    </xdr:to>
    <xdr:sp macro="" textlink="">
      <xdr:nvSpPr>
        <xdr:cNvPr id="31" name="Metin kutusu 3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224F46B-13DF-45E5-ACB2-CB86041FF440}"/>
            </a:ext>
          </a:extLst>
        </xdr:cNvPr>
        <xdr:cNvSpPr txBox="1"/>
      </xdr:nvSpPr>
      <xdr:spPr>
        <a:xfrm>
          <a:off x="8069580" y="2721852"/>
          <a:ext cx="3816000" cy="2520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Okul Açık/Kapalı Saatlik Ortalama Hız (km/sa)</a:t>
          </a:r>
        </a:p>
      </xdr:txBody>
    </xdr:sp>
    <xdr:clientData/>
  </xdr:twoCellAnchor>
  <xdr:twoCellAnchor>
    <xdr:from>
      <xdr:col>13</xdr:col>
      <xdr:colOff>144780</xdr:colOff>
      <xdr:row>21</xdr:row>
      <xdr:rowOff>31859</xdr:rowOff>
    </xdr:from>
    <xdr:to>
      <xdr:col>19</xdr:col>
      <xdr:colOff>303180</xdr:colOff>
      <xdr:row>22</xdr:row>
      <xdr:rowOff>99928</xdr:rowOff>
    </xdr:to>
    <xdr:sp macro="" textlink="">
      <xdr:nvSpPr>
        <xdr:cNvPr id="32" name="Metin kutusu 3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986C5FFB-A712-4D0A-9E85-B86475F84763}"/>
            </a:ext>
          </a:extLst>
        </xdr:cNvPr>
        <xdr:cNvSpPr txBox="1"/>
      </xdr:nvSpPr>
      <xdr:spPr>
        <a:xfrm>
          <a:off x="8069580" y="3552299"/>
          <a:ext cx="3816000" cy="25094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Hafta İçi Saatlere Göre Güzergah Bazında Hız (km/sa)</a:t>
          </a:r>
        </a:p>
      </xdr:txBody>
    </xdr:sp>
    <xdr:clientData/>
  </xdr:twoCellAnchor>
  <xdr:twoCellAnchor>
    <xdr:from>
      <xdr:col>0</xdr:col>
      <xdr:colOff>114300</xdr:colOff>
      <xdr:row>11</xdr:row>
      <xdr:rowOff>60960</xdr:rowOff>
    </xdr:from>
    <xdr:to>
      <xdr:col>6</xdr:col>
      <xdr:colOff>380700</xdr:colOff>
      <xdr:row>13</xdr:row>
      <xdr:rowOff>45720</xdr:rowOff>
    </xdr:to>
    <xdr:sp macro="" textlink="">
      <xdr:nvSpPr>
        <xdr:cNvPr id="41" name="Dikdörtgen 40">
          <a:extLst>
            <a:ext uri="{FF2B5EF4-FFF2-40B4-BE49-F238E27FC236}">
              <a16:creationId xmlns:a16="http://schemas.microsoft.com/office/drawing/2014/main" id="{D68F2CEE-E94E-4382-B5A3-46C9437E02F7}"/>
            </a:ext>
          </a:extLst>
        </xdr:cNvPr>
        <xdr:cNvSpPr/>
      </xdr:nvSpPr>
      <xdr:spPr>
        <a:xfrm>
          <a:off x="114300" y="1661160"/>
          <a:ext cx="3924000" cy="432435"/>
        </a:xfrm>
        <a:prstGeom prst="rect">
          <a:avLst/>
        </a:prstGeom>
        <a:solidFill>
          <a:srgbClr val="4A89DC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600" b="1"/>
            <a:t>TOPLU</a:t>
          </a:r>
          <a:r>
            <a:rPr lang="tr-TR" sz="1600" b="1" baseline="0"/>
            <a:t> TAŞIMA AKBİL İSTATİSTİKLERİ </a:t>
          </a:r>
          <a:endParaRPr lang="tr-TR" sz="1600" b="1"/>
        </a:p>
      </xdr:txBody>
    </xdr:sp>
    <xdr:clientData/>
  </xdr:twoCellAnchor>
  <xdr:twoCellAnchor>
    <xdr:from>
      <xdr:col>6</xdr:col>
      <xdr:colOff>423862</xdr:colOff>
      <xdr:row>11</xdr:row>
      <xdr:rowOff>60960</xdr:rowOff>
    </xdr:from>
    <xdr:to>
      <xdr:col>13</xdr:col>
      <xdr:colOff>61611</xdr:colOff>
      <xdr:row>13</xdr:row>
      <xdr:rowOff>45720</xdr:rowOff>
    </xdr:to>
    <xdr:sp macro="" textlink="">
      <xdr:nvSpPr>
        <xdr:cNvPr id="44" name="Dikdörtgen 43">
          <a:extLst>
            <a:ext uri="{FF2B5EF4-FFF2-40B4-BE49-F238E27FC236}">
              <a16:creationId xmlns:a16="http://schemas.microsoft.com/office/drawing/2014/main" id="{6E0D05D3-D7C9-48B6-83E6-DF7EB585A118}"/>
            </a:ext>
          </a:extLst>
        </xdr:cNvPr>
        <xdr:cNvSpPr/>
      </xdr:nvSpPr>
      <xdr:spPr>
        <a:xfrm>
          <a:off x="4081462" y="1661160"/>
          <a:ext cx="3904949" cy="432435"/>
        </a:xfrm>
        <a:prstGeom prst="rect">
          <a:avLst/>
        </a:prstGeom>
        <a:solidFill>
          <a:srgbClr val="434A54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600" b="1"/>
            <a:t>ARAÇ</a:t>
          </a:r>
          <a:r>
            <a:rPr lang="tr-TR" sz="1600" b="1" baseline="0"/>
            <a:t> SAYIMLARI</a:t>
          </a:r>
          <a:endParaRPr lang="tr-TR" sz="1600" b="1"/>
        </a:p>
      </xdr:txBody>
    </xdr:sp>
    <xdr:clientData/>
  </xdr:twoCellAnchor>
  <xdr:twoCellAnchor>
    <xdr:from>
      <xdr:col>13</xdr:col>
      <xdr:colOff>111442</xdr:colOff>
      <xdr:row>11</xdr:row>
      <xdr:rowOff>60960</xdr:rowOff>
    </xdr:from>
    <xdr:to>
      <xdr:col>19</xdr:col>
      <xdr:colOff>358791</xdr:colOff>
      <xdr:row>13</xdr:row>
      <xdr:rowOff>45720</xdr:rowOff>
    </xdr:to>
    <xdr:sp macro="" textlink="">
      <xdr:nvSpPr>
        <xdr:cNvPr id="49" name="Dikdörtgen 48">
          <a:extLst>
            <a:ext uri="{FF2B5EF4-FFF2-40B4-BE49-F238E27FC236}">
              <a16:creationId xmlns:a16="http://schemas.microsoft.com/office/drawing/2014/main" id="{1658C18D-6A56-4C95-94C3-D8B86F5E3484}"/>
            </a:ext>
          </a:extLst>
        </xdr:cNvPr>
        <xdr:cNvSpPr/>
      </xdr:nvSpPr>
      <xdr:spPr>
        <a:xfrm>
          <a:off x="8036242" y="1668780"/>
          <a:ext cx="3904949" cy="434340"/>
        </a:xfrm>
        <a:prstGeom prst="rect">
          <a:avLst/>
        </a:prstGeom>
        <a:solidFill>
          <a:srgbClr val="DA4453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600" b="1"/>
            <a:t>HIZ ve SÜRE ETÜTLERİ</a:t>
          </a:r>
        </a:p>
      </xdr:txBody>
    </xdr:sp>
    <xdr:clientData/>
  </xdr:twoCellAnchor>
  <xdr:twoCellAnchor>
    <xdr:from>
      <xdr:col>6</xdr:col>
      <xdr:colOff>392136</xdr:colOff>
      <xdr:row>28</xdr:row>
      <xdr:rowOff>117231</xdr:rowOff>
    </xdr:from>
    <xdr:to>
      <xdr:col>12</xdr:col>
      <xdr:colOff>105507</xdr:colOff>
      <xdr:row>29</xdr:row>
      <xdr:rowOff>158262</xdr:rowOff>
    </xdr:to>
    <xdr:sp macro="" textlink="">
      <xdr:nvSpPr>
        <xdr:cNvPr id="50" name="Metin kutusu 49">
          <a:extLst>
            <a:ext uri="{FF2B5EF4-FFF2-40B4-BE49-F238E27FC236}">
              <a16:creationId xmlns:a16="http://schemas.microsoft.com/office/drawing/2014/main" id="{CAFD87DC-AB0A-4BF7-A019-EB0ABFBAE248}"/>
            </a:ext>
          </a:extLst>
        </xdr:cNvPr>
        <xdr:cNvSpPr txBox="1"/>
      </xdr:nvSpPr>
      <xdr:spPr>
        <a:xfrm>
          <a:off x="4049736" y="4923693"/>
          <a:ext cx="3370971" cy="2227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000">
              <a:solidFill>
                <a:srgbClr val="FF0000"/>
              </a:solidFill>
            </a:rPr>
            <a:t>*Veriler İBB Ulaşım Yönetim Merkezinden temin</a:t>
          </a:r>
          <a:r>
            <a:rPr lang="tr-TR" sz="1000" baseline="0">
              <a:solidFill>
                <a:srgbClr val="FF0000"/>
              </a:solidFill>
            </a:rPr>
            <a:t> edilmiştir.</a:t>
          </a:r>
          <a:endParaRPr lang="tr-TR" sz="10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463062</xdr:colOff>
      <xdr:row>28</xdr:row>
      <xdr:rowOff>134815</xdr:rowOff>
    </xdr:from>
    <xdr:to>
      <xdr:col>13</xdr:col>
      <xdr:colOff>23446</xdr:colOff>
      <xdr:row>28</xdr:row>
      <xdr:rowOff>134815</xdr:rowOff>
    </xdr:to>
    <xdr:cxnSp macro="">
      <xdr:nvCxnSpPr>
        <xdr:cNvPr id="52" name="Düz Bağlayıcı 51">
          <a:extLst>
            <a:ext uri="{FF2B5EF4-FFF2-40B4-BE49-F238E27FC236}">
              <a16:creationId xmlns:a16="http://schemas.microsoft.com/office/drawing/2014/main" id="{782F6D9C-A318-4DE9-B3C2-2867E3762611}"/>
            </a:ext>
          </a:extLst>
        </xdr:cNvPr>
        <xdr:cNvCxnSpPr/>
      </xdr:nvCxnSpPr>
      <xdr:spPr>
        <a:xfrm>
          <a:off x="4120662" y="4941277"/>
          <a:ext cx="382758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87336</xdr:colOff>
      <xdr:row>28</xdr:row>
      <xdr:rowOff>117231</xdr:rowOff>
    </xdr:from>
    <xdr:to>
      <xdr:col>18</xdr:col>
      <xdr:colOff>410307</xdr:colOff>
      <xdr:row>29</xdr:row>
      <xdr:rowOff>158262</xdr:rowOff>
    </xdr:to>
    <xdr:sp macro="" textlink="">
      <xdr:nvSpPr>
        <xdr:cNvPr id="55" name="Metin kutusu 54">
          <a:extLst>
            <a:ext uri="{FF2B5EF4-FFF2-40B4-BE49-F238E27FC236}">
              <a16:creationId xmlns:a16="http://schemas.microsoft.com/office/drawing/2014/main" id="{E8DFF600-C9C4-48B7-877F-3D88DD216840}"/>
            </a:ext>
          </a:extLst>
        </xdr:cNvPr>
        <xdr:cNvSpPr txBox="1"/>
      </xdr:nvSpPr>
      <xdr:spPr>
        <a:xfrm>
          <a:off x="8012136" y="4917831"/>
          <a:ext cx="3370971" cy="2239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000">
              <a:solidFill>
                <a:srgbClr val="FF0000"/>
              </a:solidFill>
            </a:rPr>
            <a:t>*Veriler İBB Ulaşım Yönetim Merkezinden temin</a:t>
          </a:r>
          <a:r>
            <a:rPr lang="tr-TR" sz="1000" baseline="0">
              <a:solidFill>
                <a:srgbClr val="FF0000"/>
              </a:solidFill>
            </a:rPr>
            <a:t> edilmiştir.</a:t>
          </a:r>
          <a:endParaRPr lang="tr-TR" sz="1000">
            <a:solidFill>
              <a:srgbClr val="FF0000"/>
            </a:solidFill>
          </a:endParaRPr>
        </a:p>
      </xdr:txBody>
    </xdr:sp>
    <xdr:clientData/>
  </xdr:twoCellAnchor>
  <xdr:twoCellAnchor>
    <xdr:from>
      <xdr:col>13</xdr:col>
      <xdr:colOff>158262</xdr:colOff>
      <xdr:row>28</xdr:row>
      <xdr:rowOff>134815</xdr:rowOff>
    </xdr:from>
    <xdr:to>
      <xdr:col>19</xdr:col>
      <xdr:colOff>328246</xdr:colOff>
      <xdr:row>28</xdr:row>
      <xdr:rowOff>134815</xdr:rowOff>
    </xdr:to>
    <xdr:cxnSp macro="">
      <xdr:nvCxnSpPr>
        <xdr:cNvPr id="56" name="Düz Bağlayıcı 55">
          <a:extLst>
            <a:ext uri="{FF2B5EF4-FFF2-40B4-BE49-F238E27FC236}">
              <a16:creationId xmlns:a16="http://schemas.microsoft.com/office/drawing/2014/main" id="{1D42ECE4-BF42-4DD1-8C9E-BF4D39EA4ED0}"/>
            </a:ext>
          </a:extLst>
        </xdr:cNvPr>
        <xdr:cNvCxnSpPr/>
      </xdr:nvCxnSpPr>
      <xdr:spPr>
        <a:xfrm>
          <a:off x="8083062" y="4935415"/>
          <a:ext cx="382758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79716</xdr:colOff>
      <xdr:row>28</xdr:row>
      <xdr:rowOff>117231</xdr:rowOff>
    </xdr:from>
    <xdr:to>
      <xdr:col>5</xdr:col>
      <xdr:colOff>402687</xdr:colOff>
      <xdr:row>29</xdr:row>
      <xdr:rowOff>158262</xdr:rowOff>
    </xdr:to>
    <xdr:sp macro="" textlink="">
      <xdr:nvSpPr>
        <xdr:cNvPr id="57" name="Metin kutusu 56">
          <a:extLst>
            <a:ext uri="{FF2B5EF4-FFF2-40B4-BE49-F238E27FC236}">
              <a16:creationId xmlns:a16="http://schemas.microsoft.com/office/drawing/2014/main" id="{7C121CB3-C514-41BC-B670-0B5FB12B64E4}"/>
            </a:ext>
          </a:extLst>
        </xdr:cNvPr>
        <xdr:cNvSpPr txBox="1"/>
      </xdr:nvSpPr>
      <xdr:spPr>
        <a:xfrm>
          <a:off x="79716" y="4917831"/>
          <a:ext cx="3370971" cy="2239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000">
              <a:solidFill>
                <a:srgbClr val="FF0000"/>
              </a:solidFill>
            </a:rPr>
            <a:t>*Veriler TUHİM ve BELBİM'den temin</a:t>
          </a:r>
          <a:r>
            <a:rPr lang="tr-TR" sz="1000" baseline="0">
              <a:solidFill>
                <a:srgbClr val="FF0000"/>
              </a:solidFill>
            </a:rPr>
            <a:t> edilmiştir.</a:t>
          </a:r>
          <a:endParaRPr lang="tr-TR" sz="10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150642</xdr:colOff>
      <xdr:row>28</xdr:row>
      <xdr:rowOff>134815</xdr:rowOff>
    </xdr:from>
    <xdr:to>
      <xdr:col>6</xdr:col>
      <xdr:colOff>320626</xdr:colOff>
      <xdr:row>28</xdr:row>
      <xdr:rowOff>134815</xdr:rowOff>
    </xdr:to>
    <xdr:cxnSp macro="">
      <xdr:nvCxnSpPr>
        <xdr:cNvPr id="58" name="Düz Bağlayıcı 57">
          <a:extLst>
            <a:ext uri="{FF2B5EF4-FFF2-40B4-BE49-F238E27FC236}">
              <a16:creationId xmlns:a16="http://schemas.microsoft.com/office/drawing/2014/main" id="{FDECB672-AA21-4B03-A5D8-334E505AEC78}"/>
            </a:ext>
          </a:extLst>
        </xdr:cNvPr>
        <xdr:cNvCxnSpPr/>
      </xdr:nvCxnSpPr>
      <xdr:spPr>
        <a:xfrm>
          <a:off x="150642" y="4935415"/>
          <a:ext cx="382758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398145</xdr:colOff>
      <xdr:row>11</xdr:row>
      <xdr:rowOff>66675</xdr:rowOff>
    </xdr:from>
    <xdr:to>
      <xdr:col>26</xdr:col>
      <xdr:colOff>285808</xdr:colOff>
      <xdr:row>19</xdr:row>
      <xdr:rowOff>5715</xdr:rowOff>
    </xdr:to>
    <xdr:grpSp>
      <xdr:nvGrpSpPr>
        <xdr:cNvPr id="10" name="Grup 9">
          <a:extLst>
            <a:ext uri="{FF2B5EF4-FFF2-40B4-BE49-F238E27FC236}">
              <a16:creationId xmlns:a16="http://schemas.microsoft.com/office/drawing/2014/main" id="{7F57B6C5-CA15-40EB-ADA5-7CD3AD340BA6}"/>
            </a:ext>
          </a:extLst>
        </xdr:cNvPr>
        <xdr:cNvGrpSpPr/>
      </xdr:nvGrpSpPr>
      <xdr:grpSpPr>
        <a:xfrm>
          <a:off x="11980545" y="1971675"/>
          <a:ext cx="4154863" cy="1529715"/>
          <a:chOff x="7787640" y="53340"/>
          <a:chExt cx="4154863" cy="1584960"/>
        </a:xfrm>
      </xdr:grpSpPr>
      <xdr:sp macro="" textlink="">
        <xdr:nvSpPr>
          <xdr:cNvPr id="40" name="Dikdörtgen 39">
            <a:extLst>
              <a:ext uri="{FF2B5EF4-FFF2-40B4-BE49-F238E27FC236}">
                <a16:creationId xmlns:a16="http://schemas.microsoft.com/office/drawing/2014/main" id="{8EE86264-8334-442D-964F-8F5DB7371DD5}"/>
              </a:ext>
            </a:extLst>
          </xdr:cNvPr>
          <xdr:cNvSpPr/>
        </xdr:nvSpPr>
        <xdr:spPr>
          <a:xfrm>
            <a:off x="7787640" y="494345"/>
            <a:ext cx="4154863" cy="1143955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>
            <a:solidFill>
              <a:schemeClr val="accent6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tr-TR" sz="1600" b="1"/>
          </a:p>
        </xdr:txBody>
      </xdr:sp>
      <xdr:sp macro="" textlink="">
        <xdr:nvSpPr>
          <xdr:cNvPr id="45" name="Metin kutusu 44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ADDDC092-7931-4FDD-A05F-E04D7E59F66F}"/>
              </a:ext>
            </a:extLst>
          </xdr:cNvPr>
          <xdr:cNvSpPr txBox="1"/>
        </xdr:nvSpPr>
        <xdr:spPr>
          <a:xfrm>
            <a:off x="7826722" y="526043"/>
            <a:ext cx="4058858" cy="250949"/>
          </a:xfrm>
          <a:prstGeom prst="roundRect">
            <a:avLst/>
          </a:prstGeom>
          <a:solidFill>
            <a:srgbClr val="967ADC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Aylara Göre Günlük Trafik Yoğunluğu İndex Ortalamaları</a:t>
            </a:r>
          </a:p>
        </xdr:txBody>
      </xdr:sp>
      <xdr:sp macro="" textlink="">
        <xdr:nvSpPr>
          <xdr:cNvPr id="46" name="Metin kutusu 45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EB339F4A-B632-4303-BB36-ADA16E416581}"/>
              </a:ext>
            </a:extLst>
          </xdr:cNvPr>
          <xdr:cNvSpPr txBox="1"/>
        </xdr:nvSpPr>
        <xdr:spPr>
          <a:xfrm>
            <a:off x="7826722" y="802564"/>
            <a:ext cx="4058858" cy="250949"/>
          </a:xfrm>
          <a:prstGeom prst="roundRect">
            <a:avLst/>
          </a:prstGeom>
          <a:solidFill>
            <a:srgbClr val="967ADC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Aylara Göre Hafta İçi/Sonu Trafik Yoğunluğu İndex Ortalamaları</a:t>
            </a:r>
          </a:p>
        </xdr:txBody>
      </xdr:sp>
      <xdr:sp macro="" textlink="">
        <xdr:nvSpPr>
          <xdr:cNvPr id="53" name="Metin kutusu 52">
            <a:hlinkClick xmlns:r="http://schemas.openxmlformats.org/officeDocument/2006/relationships" r:id="rId26"/>
            <a:extLst>
              <a:ext uri="{FF2B5EF4-FFF2-40B4-BE49-F238E27FC236}">
                <a16:creationId xmlns:a16="http://schemas.microsoft.com/office/drawing/2014/main" id="{76C6290B-A933-4BF4-80C2-D9A0C0B28DC3}"/>
              </a:ext>
            </a:extLst>
          </xdr:cNvPr>
          <xdr:cNvSpPr txBox="1"/>
        </xdr:nvSpPr>
        <xdr:spPr>
          <a:xfrm>
            <a:off x="7826722" y="1356657"/>
            <a:ext cx="4058858" cy="250949"/>
          </a:xfrm>
          <a:prstGeom prst="roundRect">
            <a:avLst/>
          </a:prstGeom>
          <a:solidFill>
            <a:srgbClr val="967ADC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Günlere Göre Saatlik Trafik Yoğunluğu İndex Ortalamaları</a:t>
            </a:r>
          </a:p>
        </xdr:txBody>
      </xdr:sp>
      <xdr:sp macro="" textlink="">
        <xdr:nvSpPr>
          <xdr:cNvPr id="54" name="Metin kutusu 53">
            <a:hlinkClick xmlns:r="http://schemas.openxmlformats.org/officeDocument/2006/relationships" r:id="rId27"/>
            <a:extLst>
              <a:ext uri="{FF2B5EF4-FFF2-40B4-BE49-F238E27FC236}">
                <a16:creationId xmlns:a16="http://schemas.microsoft.com/office/drawing/2014/main" id="{1CC740A7-CE52-4372-98D4-E695284E4F6D}"/>
              </a:ext>
            </a:extLst>
          </xdr:cNvPr>
          <xdr:cNvSpPr txBox="1"/>
        </xdr:nvSpPr>
        <xdr:spPr>
          <a:xfrm>
            <a:off x="7826722" y="1080136"/>
            <a:ext cx="4058858" cy="250949"/>
          </a:xfrm>
          <a:prstGeom prst="roundRect">
            <a:avLst/>
          </a:prstGeom>
          <a:solidFill>
            <a:srgbClr val="967ADC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Aylara Göre Saatlik Trafik Yoğunluğu İndex Ortalamaları</a:t>
            </a:r>
          </a:p>
        </xdr:txBody>
      </xdr:sp>
      <xdr:sp macro="" textlink="">
        <xdr:nvSpPr>
          <xdr:cNvPr id="60" name="Dikdörtgen 59">
            <a:extLst>
              <a:ext uri="{FF2B5EF4-FFF2-40B4-BE49-F238E27FC236}">
                <a16:creationId xmlns:a16="http://schemas.microsoft.com/office/drawing/2014/main" id="{713F72D8-78F0-40D3-8906-28C6C49F4ED9}"/>
              </a:ext>
            </a:extLst>
          </xdr:cNvPr>
          <xdr:cNvSpPr/>
        </xdr:nvSpPr>
        <xdr:spPr>
          <a:xfrm>
            <a:off x="7787724" y="53340"/>
            <a:ext cx="4153468" cy="434340"/>
          </a:xfrm>
          <a:prstGeom prst="rect">
            <a:avLst/>
          </a:prstGeom>
          <a:solidFill>
            <a:srgbClr val="967ADC"/>
          </a:solidFill>
          <a:ln>
            <a:solidFill>
              <a:schemeClr val="accent6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tr-TR" sz="1600" b="1"/>
              <a:t>TRAFİK</a:t>
            </a:r>
            <a:r>
              <a:rPr lang="tr-TR" sz="1600" b="1" baseline="0"/>
              <a:t> YOĞUNLUK INDEX</a:t>
            </a:r>
            <a:endParaRPr lang="tr-TR" sz="1600" b="1"/>
          </a:p>
        </xdr:txBody>
      </xdr:sp>
    </xdr:grpSp>
    <xdr:clientData/>
  </xdr:twoCellAnchor>
  <xdr:twoCellAnchor>
    <xdr:from>
      <xdr:col>0</xdr:col>
      <xdr:colOff>167640</xdr:colOff>
      <xdr:row>24</xdr:row>
      <xdr:rowOff>0</xdr:rowOff>
    </xdr:from>
    <xdr:to>
      <xdr:col>6</xdr:col>
      <xdr:colOff>326040</xdr:colOff>
      <xdr:row>25</xdr:row>
      <xdr:rowOff>69120</xdr:rowOff>
    </xdr:to>
    <xdr:sp macro="" textlink="">
      <xdr:nvSpPr>
        <xdr:cNvPr id="47" name="Metin kutusu 46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2690DDE-3EE2-4A29-839B-EC14DFD6807A}"/>
            </a:ext>
          </a:extLst>
        </xdr:cNvPr>
        <xdr:cNvSpPr txBox="1"/>
      </xdr:nvSpPr>
      <xdr:spPr>
        <a:xfrm>
          <a:off x="167640" y="4069080"/>
          <a:ext cx="3816000" cy="2520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Aylara Göre Toplam Değişim</a:t>
          </a:r>
        </a:p>
      </xdr:txBody>
    </xdr:sp>
    <xdr:clientData/>
  </xdr:twoCellAnchor>
  <xdr:twoCellAnchor>
    <xdr:from>
      <xdr:col>0</xdr:col>
      <xdr:colOff>167640</xdr:colOff>
      <xdr:row>25</xdr:row>
      <xdr:rowOff>83820</xdr:rowOff>
    </xdr:from>
    <xdr:to>
      <xdr:col>6</xdr:col>
      <xdr:colOff>326040</xdr:colOff>
      <xdr:row>26</xdr:row>
      <xdr:rowOff>152940</xdr:rowOff>
    </xdr:to>
    <xdr:sp macro="" textlink="">
      <xdr:nvSpPr>
        <xdr:cNvPr id="51" name="Metin kutusu 5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33DE7500-588A-47A2-8EE6-1322551F2BCA}"/>
            </a:ext>
          </a:extLst>
        </xdr:cNvPr>
        <xdr:cNvSpPr txBox="1"/>
      </xdr:nvSpPr>
      <xdr:spPr>
        <a:xfrm>
          <a:off x="167640" y="4335780"/>
          <a:ext cx="3816000" cy="2520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Aylara Göre Saatlik Değişim</a:t>
          </a:r>
        </a:p>
      </xdr:txBody>
    </xdr:sp>
    <xdr:clientData/>
  </xdr:twoCellAnchor>
  <xdr:twoCellAnchor>
    <xdr:from>
      <xdr:col>0</xdr:col>
      <xdr:colOff>167640</xdr:colOff>
      <xdr:row>26</xdr:row>
      <xdr:rowOff>175260</xdr:rowOff>
    </xdr:from>
    <xdr:to>
      <xdr:col>6</xdr:col>
      <xdr:colOff>326040</xdr:colOff>
      <xdr:row>28</xdr:row>
      <xdr:rowOff>61500</xdr:rowOff>
    </xdr:to>
    <xdr:sp macro="" textlink="">
      <xdr:nvSpPr>
        <xdr:cNvPr id="59" name="Metin kutusu 58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DB9DC086-ADAF-4DA3-BED0-FA4BFCFDBC65}"/>
            </a:ext>
          </a:extLst>
        </xdr:cNvPr>
        <xdr:cNvSpPr txBox="1"/>
      </xdr:nvSpPr>
      <xdr:spPr>
        <a:xfrm>
          <a:off x="167640" y="4610100"/>
          <a:ext cx="3816000" cy="2520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Sokağa Çıkma Yasağı Etkisi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205683</xdr:colOff>
      <xdr:row>9</xdr:row>
      <xdr:rowOff>47625</xdr:rowOff>
    </xdr:to>
    <xdr:pic>
      <xdr:nvPicPr>
        <xdr:cNvPr id="62" name="Resim 6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92083" cy="1504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9CC88C-4AB1-4DF0-8981-16FBD5BC1FEA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164963-144C-4185-BD4C-4FDBC50FDAC7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451FB8-F088-4427-9943-C323C698D6D0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D9AFA7-F562-4819-B833-2DC2031264DE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E7E4DB-7829-4461-ABFF-501867769D32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4EE4BE-514B-4B83-B6E7-57E91C807663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320040</xdr:colOff>
      <xdr:row>2</xdr:row>
      <xdr:rowOff>0</xdr:rowOff>
    </xdr:from>
    <xdr:to>
      <xdr:col>2</xdr:col>
      <xdr:colOff>175260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3C81B-0227-4658-9503-366D2CB08B7A}"/>
            </a:ext>
          </a:extLst>
        </xdr:cNvPr>
        <xdr:cNvSpPr txBox="1"/>
      </xdr:nvSpPr>
      <xdr:spPr>
        <a:xfrm>
          <a:off x="97536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236220</xdr:colOff>
      <xdr:row>2</xdr:row>
      <xdr:rowOff>0</xdr:rowOff>
    </xdr:from>
    <xdr:to>
      <xdr:col>3</xdr:col>
      <xdr:colOff>190500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35DC16-E486-4424-AEA0-8DECEB6F1DD4}"/>
            </a:ext>
          </a:extLst>
        </xdr:cNvPr>
        <xdr:cNvSpPr txBox="1"/>
      </xdr:nvSpPr>
      <xdr:spPr>
        <a:xfrm>
          <a:off x="191262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251460</xdr:colOff>
      <xdr:row>2</xdr:row>
      <xdr:rowOff>0</xdr:rowOff>
    </xdr:from>
    <xdr:to>
      <xdr:col>3</xdr:col>
      <xdr:colOff>1127760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DDA92A3-1D64-424D-9018-4027979138E0}"/>
            </a:ext>
          </a:extLst>
        </xdr:cNvPr>
        <xdr:cNvSpPr txBox="1"/>
      </xdr:nvSpPr>
      <xdr:spPr>
        <a:xfrm>
          <a:off x="284988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F8CFDA-18D8-4C80-B3B0-2D82AD06D3E3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312420</xdr:colOff>
      <xdr:row>2</xdr:row>
      <xdr:rowOff>0</xdr:rowOff>
    </xdr:from>
    <xdr:to>
      <xdr:col>2</xdr:col>
      <xdr:colOff>167640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8FCD5F-A7BB-46A6-AECF-3CFB82F10C6D}"/>
            </a:ext>
          </a:extLst>
        </xdr:cNvPr>
        <xdr:cNvSpPr txBox="1"/>
      </xdr:nvSpPr>
      <xdr:spPr>
        <a:xfrm>
          <a:off x="96774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228600</xdr:colOff>
      <xdr:row>2</xdr:row>
      <xdr:rowOff>0</xdr:rowOff>
    </xdr:from>
    <xdr:to>
      <xdr:col>3</xdr:col>
      <xdr:colOff>83820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327F1AE-B835-4BBE-A0E9-D2D7AFCB8BF9}"/>
            </a:ext>
          </a:extLst>
        </xdr:cNvPr>
        <xdr:cNvSpPr txBox="1"/>
      </xdr:nvSpPr>
      <xdr:spPr>
        <a:xfrm>
          <a:off x="190500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144780</xdr:colOff>
      <xdr:row>2</xdr:row>
      <xdr:rowOff>0</xdr:rowOff>
    </xdr:from>
    <xdr:to>
      <xdr:col>4</xdr:col>
      <xdr:colOff>388620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5DE3A71-0E2B-430D-A1CA-66CDB067CDEF}"/>
            </a:ext>
          </a:extLst>
        </xdr:cNvPr>
        <xdr:cNvSpPr txBox="1"/>
      </xdr:nvSpPr>
      <xdr:spPr>
        <a:xfrm>
          <a:off x="284226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6003F1-6C85-4381-B5FC-CC505DB16714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67DE2-5C19-4632-A5C5-E39B389B3EEF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 editAs="oneCell">
    <xdr:from>
      <xdr:col>0</xdr:col>
      <xdr:colOff>0</xdr:colOff>
      <xdr:row>3</xdr:row>
      <xdr:rowOff>170330</xdr:rowOff>
    </xdr:from>
    <xdr:to>
      <xdr:col>12</xdr:col>
      <xdr:colOff>618564</xdr:colOff>
      <xdr:row>43</xdr:row>
      <xdr:rowOff>151975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C29299A4-E43D-4267-97CC-B8A937374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708212"/>
          <a:ext cx="10058399" cy="7153410"/>
        </a:xfrm>
        <a:prstGeom prst="rect">
          <a:avLst/>
        </a:prstGeom>
      </xdr:spPr>
    </xdr:pic>
    <xdr:clientData/>
  </xdr:twoCellAnchor>
  <xdr:twoCellAnchor editAs="oneCell">
    <xdr:from>
      <xdr:col>12</xdr:col>
      <xdr:colOff>589271</xdr:colOff>
      <xdr:row>3</xdr:row>
      <xdr:rowOff>158965</xdr:rowOff>
    </xdr:from>
    <xdr:to>
      <xdr:col>28</xdr:col>
      <xdr:colOff>472729</xdr:colOff>
      <xdr:row>40</xdr:row>
      <xdr:rowOff>144599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E6A0F4A1-7EFC-40F3-980C-D4B86FDAA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29106" y="696847"/>
          <a:ext cx="10058399" cy="661951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219480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319B06-0E8C-499F-869F-D489B4D01ED4}"/>
            </a:ext>
          </a:extLst>
        </xdr:cNvPr>
        <xdr:cNvSpPr txBox="1"/>
      </xdr:nvSpPr>
      <xdr:spPr>
        <a:xfrm>
          <a:off x="0" y="350520"/>
          <a:ext cx="8748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289560</xdr:colOff>
      <xdr:row>2</xdr:row>
      <xdr:rowOff>0</xdr:rowOff>
    </xdr:from>
    <xdr:to>
      <xdr:col>2</xdr:col>
      <xdr:colOff>144780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C155AE-6110-443E-B325-82B55A63318B}"/>
            </a:ext>
          </a:extLst>
        </xdr:cNvPr>
        <xdr:cNvSpPr txBox="1"/>
      </xdr:nvSpPr>
      <xdr:spPr>
        <a:xfrm>
          <a:off x="94488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205740</xdr:colOff>
      <xdr:row>2</xdr:row>
      <xdr:rowOff>0</xdr:rowOff>
    </xdr:from>
    <xdr:to>
      <xdr:col>3</xdr:col>
      <xdr:colOff>60960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145E52C-36D6-4AE1-991F-823B67C998C6}"/>
            </a:ext>
          </a:extLst>
        </xdr:cNvPr>
        <xdr:cNvSpPr txBox="1"/>
      </xdr:nvSpPr>
      <xdr:spPr>
        <a:xfrm>
          <a:off x="188214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106680</xdr:colOff>
      <xdr:row>2</xdr:row>
      <xdr:rowOff>0</xdr:rowOff>
    </xdr:from>
    <xdr:to>
      <xdr:col>4</xdr:col>
      <xdr:colOff>30480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D84F8FD-1123-4C84-AA14-F3BAFCDE6A6B}"/>
            </a:ext>
          </a:extLst>
        </xdr:cNvPr>
        <xdr:cNvSpPr txBox="1"/>
      </xdr:nvSpPr>
      <xdr:spPr>
        <a:xfrm>
          <a:off x="280416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0B04D8-9030-49C9-9048-DBDBF474A2BB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304800</xdr:colOff>
      <xdr:row>2</xdr:row>
      <xdr:rowOff>0</xdr:rowOff>
    </xdr:from>
    <xdr:to>
      <xdr:col>2</xdr:col>
      <xdr:colOff>411480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E569E7-1C6B-451B-9D6D-E1101943288F}"/>
            </a:ext>
          </a:extLst>
        </xdr:cNvPr>
        <xdr:cNvSpPr txBox="1"/>
      </xdr:nvSpPr>
      <xdr:spPr>
        <a:xfrm>
          <a:off x="96012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472440</xdr:colOff>
      <xdr:row>2</xdr:row>
      <xdr:rowOff>0</xdr:rowOff>
    </xdr:from>
    <xdr:to>
      <xdr:col>3</xdr:col>
      <xdr:colOff>586740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65585C-D482-4D73-9AAE-0872424260A1}"/>
            </a:ext>
          </a:extLst>
        </xdr:cNvPr>
        <xdr:cNvSpPr txBox="1"/>
      </xdr:nvSpPr>
      <xdr:spPr>
        <a:xfrm>
          <a:off x="189738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640080</xdr:colOff>
      <xdr:row>2</xdr:row>
      <xdr:rowOff>0</xdr:rowOff>
    </xdr:from>
    <xdr:to>
      <xdr:col>4</xdr:col>
      <xdr:colOff>754380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0DCA413-D449-4298-AB0D-A03E26EC29F0}"/>
            </a:ext>
          </a:extLst>
        </xdr:cNvPr>
        <xdr:cNvSpPr txBox="1"/>
      </xdr:nvSpPr>
      <xdr:spPr>
        <a:xfrm>
          <a:off x="282702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303300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0A0EAB-E421-4594-9F16-B33E20BD2B34}"/>
            </a:ext>
          </a:extLst>
        </xdr:cNvPr>
        <xdr:cNvSpPr txBox="1"/>
      </xdr:nvSpPr>
      <xdr:spPr>
        <a:xfrm>
          <a:off x="0" y="358140"/>
          <a:ext cx="8748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2</xdr:col>
      <xdr:colOff>373380</xdr:colOff>
      <xdr:row>2</xdr:row>
      <xdr:rowOff>0</xdr:rowOff>
    </xdr:from>
    <xdr:to>
      <xdr:col>2</xdr:col>
      <xdr:colOff>1249680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6450DE-3ED6-4E22-92B5-A6FDB12ECEFF}"/>
            </a:ext>
          </a:extLst>
        </xdr:cNvPr>
        <xdr:cNvSpPr txBox="1"/>
      </xdr:nvSpPr>
      <xdr:spPr>
        <a:xfrm>
          <a:off x="944880" y="35814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1310640</xdr:colOff>
      <xdr:row>2</xdr:row>
      <xdr:rowOff>0</xdr:rowOff>
    </xdr:from>
    <xdr:to>
      <xdr:col>3</xdr:col>
      <xdr:colOff>60960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AD7283-EC7C-4831-ACA1-955524D7318C}"/>
            </a:ext>
          </a:extLst>
        </xdr:cNvPr>
        <xdr:cNvSpPr txBox="1"/>
      </xdr:nvSpPr>
      <xdr:spPr>
        <a:xfrm>
          <a:off x="1882140" y="35814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114300</xdr:colOff>
      <xdr:row>2</xdr:row>
      <xdr:rowOff>0</xdr:rowOff>
    </xdr:from>
    <xdr:to>
      <xdr:col>4</xdr:col>
      <xdr:colOff>297180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66FEA1-6ACC-4E8C-B493-53145C75C537}"/>
            </a:ext>
          </a:extLst>
        </xdr:cNvPr>
        <xdr:cNvSpPr txBox="1"/>
      </xdr:nvSpPr>
      <xdr:spPr>
        <a:xfrm>
          <a:off x="2811780" y="35814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449580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2B871F-B833-457D-B75B-DE27873AC4BF}"/>
            </a:ext>
          </a:extLst>
        </xdr:cNvPr>
        <xdr:cNvSpPr txBox="1"/>
      </xdr:nvSpPr>
      <xdr:spPr>
        <a:xfrm>
          <a:off x="0" y="358140"/>
          <a:ext cx="10591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B57B17-DF3E-49B0-A8CE-70578DDCFAA7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77F3EB-6E2B-4A8C-982A-3A279EF563F0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457200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D25A17-45B6-4995-9CC5-32EF1C20D273}"/>
            </a:ext>
          </a:extLst>
        </xdr:cNvPr>
        <xdr:cNvSpPr txBox="1"/>
      </xdr:nvSpPr>
      <xdr:spPr>
        <a:xfrm>
          <a:off x="0" y="358140"/>
          <a:ext cx="112014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868680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ED2C17-3109-4F2F-9B5C-D034CC1178A5}"/>
            </a:ext>
          </a:extLst>
        </xdr:cNvPr>
        <xdr:cNvSpPr txBox="1"/>
      </xdr:nvSpPr>
      <xdr:spPr>
        <a:xfrm>
          <a:off x="0" y="358140"/>
          <a:ext cx="10668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34</xdr:row>
      <xdr:rowOff>142517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792FEBB3-3977-44ED-98BD-EC7F01AE2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6360437"/>
        </a:xfrm>
        <a:prstGeom prst="rect">
          <a:avLst/>
        </a:prstGeom>
      </xdr:spPr>
    </xdr:pic>
    <xdr:clientData/>
  </xdr:twoCellAnchor>
  <xdr:twoCellAnchor>
    <xdr:from>
      <xdr:col>2</xdr:col>
      <xdr:colOff>139148</xdr:colOff>
      <xdr:row>0</xdr:row>
      <xdr:rowOff>172278</xdr:rowOff>
    </xdr:from>
    <xdr:to>
      <xdr:col>3</xdr:col>
      <xdr:colOff>585368</xdr:colOff>
      <xdr:row>2</xdr:row>
      <xdr:rowOff>53217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96B930-E5B0-4D25-932E-9E1E095FF3C7}"/>
            </a:ext>
          </a:extLst>
        </xdr:cNvPr>
        <xdr:cNvSpPr txBox="1"/>
      </xdr:nvSpPr>
      <xdr:spPr>
        <a:xfrm>
          <a:off x="1358348" y="172278"/>
          <a:ext cx="1055820" cy="246699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84D0D7-723F-486F-B3F0-180618249545}"/>
            </a:ext>
          </a:extLst>
        </xdr:cNvPr>
        <xdr:cNvSpPr txBox="1"/>
      </xdr:nvSpPr>
      <xdr:spPr>
        <a:xfrm>
          <a:off x="0" y="350520"/>
          <a:ext cx="9144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CD7839-0655-4DDE-B3DA-7F15EEB4BCDA}"/>
            </a:ext>
          </a:extLst>
        </xdr:cNvPr>
        <xdr:cNvSpPr txBox="1"/>
      </xdr:nvSpPr>
      <xdr:spPr>
        <a:xfrm>
          <a:off x="0" y="350520"/>
          <a:ext cx="105582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449580</xdr:colOff>
      <xdr:row>2</xdr:row>
      <xdr:rowOff>0</xdr:rowOff>
    </xdr:from>
    <xdr:to>
      <xdr:col>2</xdr:col>
      <xdr:colOff>480060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DE430A-6FBF-4EBD-B96A-F4D9EB05E1EA}"/>
            </a:ext>
          </a:extLst>
        </xdr:cNvPr>
        <xdr:cNvSpPr txBox="1"/>
      </xdr:nvSpPr>
      <xdr:spPr>
        <a:xfrm>
          <a:off x="114300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541020</xdr:colOff>
      <xdr:row>2</xdr:row>
      <xdr:rowOff>0</xdr:rowOff>
    </xdr:from>
    <xdr:to>
      <xdr:col>3</xdr:col>
      <xdr:colOff>571500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B9B31E6-9D6E-48E3-A352-E0FC437AFB75}"/>
            </a:ext>
          </a:extLst>
        </xdr:cNvPr>
        <xdr:cNvSpPr txBox="1"/>
      </xdr:nvSpPr>
      <xdr:spPr>
        <a:xfrm>
          <a:off x="208026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624840</xdr:colOff>
      <xdr:row>2</xdr:row>
      <xdr:rowOff>0</xdr:rowOff>
    </xdr:from>
    <xdr:to>
      <xdr:col>4</xdr:col>
      <xdr:colOff>655320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075346-BD6E-484D-B918-6739D395FC5F}"/>
            </a:ext>
          </a:extLst>
        </xdr:cNvPr>
        <xdr:cNvSpPr txBox="1"/>
      </xdr:nvSpPr>
      <xdr:spPr>
        <a:xfrm>
          <a:off x="300990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F28729-5B29-4824-B7D4-FB9ACBCF7881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62569-C6B9-4F2A-89D8-3B75A1786C13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F0E44-113E-4263-9027-75E67BC8A416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584BF8-2EB2-4A4A-8107-C9D1477BB8FE}"/>
            </a:ext>
          </a:extLst>
        </xdr:cNvPr>
        <xdr:cNvSpPr txBox="1"/>
      </xdr:nvSpPr>
      <xdr:spPr>
        <a:xfrm>
          <a:off x="0" y="350520"/>
          <a:ext cx="88056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2</xdr:col>
      <xdr:colOff>91440</xdr:colOff>
      <xdr:row>2</xdr:row>
      <xdr:rowOff>0</xdr:rowOff>
    </xdr:from>
    <xdr:to>
      <xdr:col>2</xdr:col>
      <xdr:colOff>967740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4E02BE-0E6B-4704-ABE9-23F3EE9B0106}"/>
            </a:ext>
          </a:extLst>
        </xdr:cNvPr>
        <xdr:cNvSpPr txBox="1"/>
      </xdr:nvSpPr>
      <xdr:spPr>
        <a:xfrm>
          <a:off x="97536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1028700</xdr:colOff>
      <xdr:row>2</xdr:row>
      <xdr:rowOff>0</xdr:rowOff>
    </xdr:from>
    <xdr:to>
      <xdr:col>2</xdr:col>
      <xdr:colOff>1905000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0459AF-A12B-4999-848A-BE33E5631CEF}"/>
            </a:ext>
          </a:extLst>
        </xdr:cNvPr>
        <xdr:cNvSpPr txBox="1"/>
      </xdr:nvSpPr>
      <xdr:spPr>
        <a:xfrm>
          <a:off x="191262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2</xdr:col>
      <xdr:colOff>1965960</xdr:colOff>
      <xdr:row>2</xdr:row>
      <xdr:rowOff>0</xdr:rowOff>
    </xdr:from>
    <xdr:to>
      <xdr:col>4</xdr:col>
      <xdr:colOff>137160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E7DF2E9-1C05-4571-87A4-7EA7DADB7686}"/>
            </a:ext>
          </a:extLst>
        </xdr:cNvPr>
        <xdr:cNvSpPr txBox="1"/>
      </xdr:nvSpPr>
      <xdr:spPr>
        <a:xfrm>
          <a:off x="284988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D40E64-D550-4046-B1B5-761E1D9F638B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4AFEFF-4DCF-4B3B-97C2-17B208E7FBA1}"/>
            </a:ext>
          </a:extLst>
        </xdr:cNvPr>
        <xdr:cNvSpPr txBox="1"/>
      </xdr:nvSpPr>
      <xdr:spPr>
        <a:xfrm>
          <a:off x="0" y="350520"/>
          <a:ext cx="88056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A288C2-B218-4400-AC1A-7AA79421A4D4}"/>
            </a:ext>
          </a:extLst>
        </xdr:cNvPr>
        <xdr:cNvSpPr txBox="1"/>
      </xdr:nvSpPr>
      <xdr:spPr>
        <a:xfrm>
          <a:off x="0" y="350520"/>
          <a:ext cx="84582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FE2276-E442-433D-98DF-20DE05E564E8}"/>
            </a:ext>
          </a:extLst>
        </xdr:cNvPr>
        <xdr:cNvSpPr txBox="1"/>
      </xdr:nvSpPr>
      <xdr:spPr>
        <a:xfrm>
          <a:off x="0" y="350520"/>
          <a:ext cx="8958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2</xdr:col>
      <xdr:colOff>91440</xdr:colOff>
      <xdr:row>2</xdr:row>
      <xdr:rowOff>0</xdr:rowOff>
    </xdr:from>
    <xdr:to>
      <xdr:col>2</xdr:col>
      <xdr:colOff>967740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6F9ACF-E891-4C51-AE18-29E761AD712B}"/>
            </a:ext>
          </a:extLst>
        </xdr:cNvPr>
        <xdr:cNvSpPr txBox="1"/>
      </xdr:nvSpPr>
      <xdr:spPr>
        <a:xfrm>
          <a:off x="99060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2</xdr:col>
      <xdr:colOff>1028700</xdr:colOff>
      <xdr:row>2</xdr:row>
      <xdr:rowOff>0</xdr:rowOff>
    </xdr:from>
    <xdr:to>
      <xdr:col>2</xdr:col>
      <xdr:colOff>1905000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C786263-C4B3-4EA2-A064-5242387662B3}"/>
            </a:ext>
          </a:extLst>
        </xdr:cNvPr>
        <xdr:cNvSpPr txBox="1"/>
      </xdr:nvSpPr>
      <xdr:spPr>
        <a:xfrm>
          <a:off x="192786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0F697-6446-4421-975C-E3C07BC25768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F83075-FBA9-49C4-8CE9-3E32EE0A5822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E02C19-4FB2-4EA4-911D-8C12C1A8E937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A224A1-269E-4793-BB83-61EF457CCDDD}"/>
            </a:ext>
          </a:extLst>
        </xdr:cNvPr>
        <xdr:cNvSpPr txBox="1"/>
      </xdr:nvSpPr>
      <xdr:spPr>
        <a:xfrm>
          <a:off x="0" y="350520"/>
          <a:ext cx="95676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B8F2B6-DC3B-47EA-98AF-90783C57D06B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A9DCB6-8C9D-4C3D-AC96-BBACF4FA53ED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7C997B-F0D3-4AC2-B1F8-15B862DB3B28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626C56-2920-42DC-83C0-DCB71D4F692A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83831-310B-4DE4-9BE5-CED514300ECE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0D790-21B5-4480-85B1-A612CCC9BDEF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8A31AC-A4C2-4BF3-B61C-CE29E546600D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A2EA38-FD4F-4001-986E-D5852359A54C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B5E86A-29D3-49D4-A836-C25C875B3E9D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728160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8D7B7D-03D2-48CE-9255-8A6953E6A246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830580</xdr:colOff>
      <xdr:row>2</xdr:row>
      <xdr:rowOff>0</xdr:rowOff>
    </xdr:from>
    <xdr:to>
      <xdr:col>2</xdr:col>
      <xdr:colOff>388620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7AEAE-E8D9-4A01-ACDA-0174AD941DE8}"/>
            </a:ext>
          </a:extLst>
        </xdr:cNvPr>
        <xdr:cNvSpPr txBox="1"/>
      </xdr:nvSpPr>
      <xdr:spPr>
        <a:xfrm>
          <a:off x="1074420" y="350520"/>
          <a:ext cx="8001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449580</xdr:colOff>
      <xdr:row>2</xdr:row>
      <xdr:rowOff>0</xdr:rowOff>
    </xdr:from>
    <xdr:to>
      <xdr:col>3</xdr:col>
      <xdr:colOff>7620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1C28F0-4FFD-4609-9CFB-F0ECCD9EAA1D}"/>
            </a:ext>
          </a:extLst>
        </xdr:cNvPr>
        <xdr:cNvSpPr txBox="1"/>
      </xdr:nvSpPr>
      <xdr:spPr>
        <a:xfrm>
          <a:off x="1935480" y="350520"/>
          <a:ext cx="8001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60960</xdr:colOff>
      <xdr:row>2</xdr:row>
      <xdr:rowOff>0</xdr:rowOff>
    </xdr:from>
    <xdr:to>
      <xdr:col>3</xdr:col>
      <xdr:colOff>861060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149590C-CF3C-46C9-9A3B-91DA19672F18}"/>
            </a:ext>
          </a:extLst>
        </xdr:cNvPr>
        <xdr:cNvSpPr txBox="1"/>
      </xdr:nvSpPr>
      <xdr:spPr>
        <a:xfrm>
          <a:off x="2788920" y="350520"/>
          <a:ext cx="8001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2B8FE2-8E08-41FE-AC76-5840536B5A3E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A54748-4CCF-4FFD-96D5-A9238628960A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FC50F0-293B-41BA-9EBE-8BC317C5E131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BCE78E-CD11-4CB2-88DC-4DB8A86DBCAF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FBC1A9-96D3-486F-ACDA-B630F62AFBEF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E1445F-E20B-4A0F-8715-3E2260A3A4F7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7CE289-5388-4AFE-822F-4DEDBEB7281B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425513-06CD-4A4E-A0C8-DCEAF209B75E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mpd="sng" algn="ctr">
          <a:solidFill>
            <a:schemeClr val="phClr"/>
          </a:solidFill>
          <a:prstDash val="solid"/>
          <a:miter lim="800000"/>
        </a:ln>
        <a:ln w="12700" cmpd="sng" algn="ctr">
          <a:solidFill>
            <a:schemeClr val="phClr"/>
          </a:solidFill>
          <a:prstDash val="solid"/>
          <a:miter lim="800000"/>
        </a:ln>
        <a:ln w="19050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A27"/>
  <sheetViews>
    <sheetView showGridLines="0" tabSelected="1" zoomScaleNormal="100" workbookViewId="0"/>
  </sheetViews>
  <sheetFormatPr defaultRowHeight="15" x14ac:dyDescent="0.25"/>
  <sheetData>
    <row r="1" spans="1:27" s="30" customFormat="1" ht="12.75" x14ac:dyDescent="0.2">
      <c r="A1" s="29"/>
      <c r="B1" s="29"/>
      <c r="C1" s="29"/>
      <c r="D1" s="29"/>
      <c r="E1" s="29"/>
      <c r="F1" s="29"/>
      <c r="G1" s="29"/>
      <c r="H1" s="29"/>
    </row>
    <row r="2" spans="1:27" s="30" customFormat="1" ht="12.75" x14ac:dyDescent="0.2">
      <c r="A2" s="29"/>
      <c r="B2" s="29"/>
      <c r="C2" s="29"/>
      <c r="D2" s="29"/>
      <c r="E2" s="29"/>
      <c r="F2" s="29"/>
      <c r="G2" s="29"/>
      <c r="H2" s="29"/>
    </row>
    <row r="3" spans="1:27" s="30" customFormat="1" ht="12.75" x14ac:dyDescent="0.2">
      <c r="A3" s="29"/>
      <c r="B3" s="29"/>
      <c r="C3" s="29"/>
      <c r="D3" s="29"/>
      <c r="E3" s="29"/>
      <c r="F3" s="29"/>
      <c r="G3" s="29"/>
      <c r="H3" s="29"/>
    </row>
    <row r="4" spans="1:27" s="30" customFormat="1" ht="12.75" x14ac:dyDescent="0.2">
      <c r="A4" s="29"/>
      <c r="B4" s="29"/>
      <c r="C4" s="29"/>
      <c r="D4" s="29"/>
      <c r="E4" s="29"/>
      <c r="F4" s="29"/>
      <c r="G4" s="29"/>
      <c r="H4" s="29"/>
    </row>
    <row r="5" spans="1:27" s="30" customFormat="1" ht="12.75" x14ac:dyDescent="0.2">
      <c r="A5" s="29"/>
      <c r="B5" s="29"/>
      <c r="C5" s="29"/>
      <c r="D5" s="29"/>
      <c r="E5" s="29"/>
      <c r="F5" s="29"/>
      <c r="G5" s="29"/>
      <c r="H5" s="29"/>
    </row>
    <row r="6" spans="1:27" s="30" customFormat="1" ht="12.75" x14ac:dyDescent="0.2">
      <c r="A6" s="29"/>
      <c r="B6" s="29"/>
      <c r="C6" s="29"/>
      <c r="D6" s="29"/>
      <c r="E6" s="29"/>
      <c r="F6" s="29"/>
      <c r="G6" s="29"/>
      <c r="H6" s="29"/>
    </row>
    <row r="7" spans="1:27" s="30" customFormat="1" ht="12.75" x14ac:dyDescent="0.2">
      <c r="A7" s="29"/>
      <c r="B7" s="29"/>
      <c r="C7" s="29"/>
      <c r="D7" s="29"/>
      <c r="E7" s="29"/>
      <c r="F7" s="29"/>
      <c r="G7" s="29"/>
      <c r="H7" s="29"/>
    </row>
    <row r="8" spans="1:27" s="30" customFormat="1" ht="12.75" x14ac:dyDescent="0.2"/>
    <row r="9" spans="1:27" s="30" customFormat="1" ht="12.75" x14ac:dyDescent="0.2"/>
    <row r="10" spans="1:27" s="30" customFormat="1" ht="20.25" x14ac:dyDescent="0.3">
      <c r="A10" s="250" t="s">
        <v>553</v>
      </c>
      <c r="B10" s="250"/>
      <c r="C10" s="250"/>
      <c r="D10" s="250"/>
      <c r="E10" s="250"/>
      <c r="F10" s="250"/>
      <c r="G10" s="250"/>
      <c r="H10" s="250"/>
      <c r="I10" s="250"/>
      <c r="J10" s="250"/>
      <c r="K10" s="250"/>
    </row>
    <row r="11" spans="1:27" x14ac:dyDescent="0.25">
      <c r="A11" s="29"/>
      <c r="B11" s="29"/>
      <c r="C11" s="29"/>
      <c r="D11" s="29"/>
      <c r="E11" s="29"/>
      <c r="F11" s="29"/>
      <c r="G11" s="29"/>
      <c r="H11" s="29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</row>
    <row r="12" spans="1:27" ht="20.25" x14ac:dyDescent="0.3">
      <c r="A12" s="249"/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</row>
    <row r="22" spans="1:27" s="31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</row>
    <row r="23" spans="1:27" s="31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</row>
    <row r="24" spans="1:27" s="31" customFormat="1" x14ac:dyDescent="0.25"/>
    <row r="25" spans="1:27" s="31" customFormat="1" x14ac:dyDescent="0.25"/>
    <row r="26" spans="1:27" x14ac:dyDescent="0.25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</row>
    <row r="27" spans="1:27" x14ac:dyDescent="0.25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</row>
  </sheetData>
  <mergeCells count="1">
    <mergeCell ref="A10:K1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V32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13.28515625" customWidth="1"/>
    <col min="3" max="6" width="15.85546875" customWidth="1"/>
    <col min="7" max="7" width="11.28515625" customWidth="1"/>
    <col min="8" max="8" width="14.5703125" customWidth="1"/>
    <col min="9" max="9" width="17.140625" customWidth="1"/>
    <col min="10" max="10" width="6.28515625" customWidth="1"/>
    <col min="11" max="21" width="9.5703125" customWidth="1"/>
    <col min="22" max="22" width="12.5703125" customWidth="1"/>
  </cols>
  <sheetData>
    <row r="1" spans="1:22" s="2" customFormat="1" x14ac:dyDescent="0.25">
      <c r="A1" s="1" t="s">
        <v>489</v>
      </c>
    </row>
    <row r="2" spans="1:22" s="2" customFormat="1" ht="14.25" x14ac:dyDescent="0.2">
      <c r="A2" s="3"/>
    </row>
    <row r="3" spans="1:22" s="2" customFormat="1" ht="14.25" x14ac:dyDescent="0.2"/>
    <row r="4" spans="1:22" s="2" customFormat="1" ht="14.25" x14ac:dyDescent="0.2"/>
    <row r="6" spans="1:22" ht="30" x14ac:dyDescent="0.25">
      <c r="B6" s="256" t="s">
        <v>56</v>
      </c>
      <c r="C6" s="256" t="s">
        <v>5</v>
      </c>
      <c r="D6" s="256" t="s">
        <v>6</v>
      </c>
      <c r="E6" s="254" t="s">
        <v>0</v>
      </c>
      <c r="F6" s="254"/>
      <c r="G6" s="256" t="s">
        <v>317</v>
      </c>
      <c r="H6" s="256" t="s">
        <v>395</v>
      </c>
      <c r="I6" s="256" t="s">
        <v>483</v>
      </c>
      <c r="K6" s="256" t="s">
        <v>56</v>
      </c>
      <c r="L6" s="254" t="s">
        <v>5</v>
      </c>
      <c r="M6" s="259"/>
      <c r="N6" s="254" t="s">
        <v>6</v>
      </c>
      <c r="O6" s="259"/>
      <c r="P6" s="254" t="s">
        <v>0</v>
      </c>
      <c r="Q6" s="259"/>
      <c r="R6" s="254" t="s">
        <v>317</v>
      </c>
      <c r="S6" s="259"/>
      <c r="T6" s="254" t="s">
        <v>395</v>
      </c>
      <c r="U6" s="259"/>
      <c r="V6" s="205" t="s">
        <v>483</v>
      </c>
    </row>
    <row r="7" spans="1:22" x14ac:dyDescent="0.25">
      <c r="B7" s="257" t="s">
        <v>56</v>
      </c>
      <c r="C7" s="257"/>
      <c r="D7" s="257"/>
      <c r="E7" s="242" t="s">
        <v>484</v>
      </c>
      <c r="F7" s="242" t="s">
        <v>485</v>
      </c>
      <c r="G7" s="257"/>
      <c r="H7" s="257"/>
      <c r="I7" s="257"/>
      <c r="K7" s="257"/>
      <c r="L7" s="242" t="s">
        <v>40</v>
      </c>
      <c r="M7" s="243" t="s">
        <v>41</v>
      </c>
      <c r="N7" s="242" t="s">
        <v>40</v>
      </c>
      <c r="O7" s="243" t="s">
        <v>41</v>
      </c>
      <c r="P7" s="242" t="s">
        <v>40</v>
      </c>
      <c r="Q7" s="243" t="s">
        <v>41</v>
      </c>
      <c r="R7" s="242" t="s">
        <v>40</v>
      </c>
      <c r="S7" s="243" t="s">
        <v>41</v>
      </c>
      <c r="T7" s="242" t="s">
        <v>40</v>
      </c>
      <c r="U7" s="243" t="s">
        <v>41</v>
      </c>
      <c r="V7" s="242" t="s">
        <v>40</v>
      </c>
    </row>
    <row r="8" spans="1:22" x14ac:dyDescent="0.25">
      <c r="B8" s="241">
        <v>0</v>
      </c>
      <c r="C8" s="129">
        <v>141.28080019516955</v>
      </c>
      <c r="D8" s="129">
        <v>149.44539492443684</v>
      </c>
      <c r="E8" s="129">
        <v>170.52401746724891</v>
      </c>
      <c r="F8" s="129">
        <v>77.469630557294934</v>
      </c>
      <c r="G8" s="129">
        <v>18.394348894348894</v>
      </c>
      <c r="H8" s="129">
        <v>25.888103651354534</v>
      </c>
      <c r="I8" s="129">
        <v>41.849673202614376</v>
      </c>
      <c r="K8" s="241">
        <v>0</v>
      </c>
      <c r="L8" s="244">
        <v>120.78642783327592</v>
      </c>
      <c r="M8" s="234">
        <v>191.02591973244148</v>
      </c>
      <c r="N8" s="244">
        <v>119.55677816901408</v>
      </c>
      <c r="O8" s="234">
        <v>204.43076923076924</v>
      </c>
      <c r="P8" s="244">
        <v>93.68096514745308</v>
      </c>
      <c r="Q8" s="234">
        <v>164.48574686431016</v>
      </c>
      <c r="R8" s="244">
        <v>18.79066265060241</v>
      </c>
      <c r="S8" s="234">
        <v>16.64</v>
      </c>
      <c r="T8" s="244">
        <v>30.467175572519086</v>
      </c>
      <c r="U8" s="234">
        <v>10.427835051546392</v>
      </c>
      <c r="V8" s="244">
        <v>41.849673202614376</v>
      </c>
    </row>
    <row r="9" spans="1:22" x14ac:dyDescent="0.25">
      <c r="B9" s="241">
        <v>4.1666666666666664E-2</v>
      </c>
      <c r="C9" s="129">
        <v>97.913762287756924</v>
      </c>
      <c r="D9" s="129">
        <v>94.74593716143012</v>
      </c>
      <c r="E9" s="129">
        <v>106.52396166134186</v>
      </c>
      <c r="F9" s="129">
        <v>47.804511278195491</v>
      </c>
      <c r="G9" s="129">
        <v>10.668292682926829</v>
      </c>
      <c r="H9" s="129">
        <v>15.372460496613995</v>
      </c>
      <c r="I9" s="129">
        <v>24.40909090909091</v>
      </c>
      <c r="K9" s="241">
        <v>4.1666666666666664E-2</v>
      </c>
      <c r="L9" s="244">
        <v>89.295454545454547</v>
      </c>
      <c r="M9" s="234">
        <v>113.83460559796438</v>
      </c>
      <c r="N9" s="244">
        <v>68.875482625482618</v>
      </c>
      <c r="O9" s="234">
        <v>127.83456790123456</v>
      </c>
      <c r="P9" s="244">
        <v>54.965034965034967</v>
      </c>
      <c r="Q9" s="234">
        <v>101.89399293286219</v>
      </c>
      <c r="R9" s="244">
        <v>11.147928994082839</v>
      </c>
      <c r="S9" s="234">
        <v>8.4166666666666661</v>
      </c>
      <c r="T9" s="244">
        <v>17.828804347826086</v>
      </c>
      <c r="U9" s="234">
        <v>3.32</v>
      </c>
      <c r="V9" s="244">
        <v>24.40909090909091</v>
      </c>
    </row>
    <row r="10" spans="1:22" x14ac:dyDescent="0.25">
      <c r="B10" s="241">
        <v>8.3333333333333301E-2</v>
      </c>
      <c r="C10" s="129">
        <v>72.127084531339847</v>
      </c>
      <c r="D10" s="129">
        <v>70.090134847409516</v>
      </c>
      <c r="E10" s="129">
        <v>74.405940594059402</v>
      </c>
      <c r="F10" s="129">
        <v>35.761750405186383</v>
      </c>
      <c r="G10" s="129">
        <v>7.9636963696369634</v>
      </c>
      <c r="H10" s="129">
        <v>10.648414985590778</v>
      </c>
      <c r="I10" s="129">
        <v>14.34</v>
      </c>
      <c r="K10" s="241">
        <v>8.3333333333333301E-2</v>
      </c>
      <c r="L10" s="244">
        <v>65.432408236347356</v>
      </c>
      <c r="M10" s="234">
        <v>84.149517684887456</v>
      </c>
      <c r="N10" s="244">
        <v>48.804375804375802</v>
      </c>
      <c r="O10" s="234">
        <v>96.259493670886073</v>
      </c>
      <c r="P10" s="244">
        <v>37.773472429210138</v>
      </c>
      <c r="Q10" s="234">
        <v>76.039911308203997</v>
      </c>
      <c r="R10" s="244">
        <v>8.170542635658915</v>
      </c>
      <c r="S10" s="234">
        <v>6.7777777777777777</v>
      </c>
      <c r="T10" s="244">
        <v>11.651465798045603</v>
      </c>
      <c r="U10" s="234">
        <v>2.95</v>
      </c>
      <c r="V10" s="244">
        <v>14.34</v>
      </c>
    </row>
    <row r="11" spans="1:22" x14ac:dyDescent="0.25">
      <c r="B11" s="241">
        <v>0.125</v>
      </c>
      <c r="C11" s="129">
        <v>50.123926380368097</v>
      </c>
      <c r="D11" s="129">
        <v>48.64866920152091</v>
      </c>
      <c r="E11" s="129">
        <v>55.888111888111887</v>
      </c>
      <c r="F11" s="129">
        <v>26.91080617495712</v>
      </c>
      <c r="G11" s="129">
        <v>5.6900958466453675</v>
      </c>
      <c r="H11" s="129">
        <v>7.4139072847682117</v>
      </c>
      <c r="I11" s="129">
        <v>10.116279069767442</v>
      </c>
      <c r="K11" s="241">
        <v>0.125</v>
      </c>
      <c r="L11" s="244">
        <v>46.220419847328245</v>
      </c>
      <c r="M11" s="234">
        <v>57.15292096219931</v>
      </c>
      <c r="N11" s="244">
        <v>35.135616438356166</v>
      </c>
      <c r="O11" s="234">
        <v>65.511111111111106</v>
      </c>
      <c r="P11" s="244">
        <v>28.501618122977348</v>
      </c>
      <c r="Q11" s="234">
        <v>55.967005076142129</v>
      </c>
      <c r="R11" s="244">
        <v>5.6455223880597014</v>
      </c>
      <c r="S11" s="234">
        <v>5.9555555555555557</v>
      </c>
      <c r="T11" s="244">
        <v>7.879245283018868</v>
      </c>
      <c r="U11" s="234">
        <v>4.0810810810810807</v>
      </c>
      <c r="V11" s="244">
        <v>10.116279069767442</v>
      </c>
    </row>
    <row r="12" spans="1:22" x14ac:dyDescent="0.25">
      <c r="B12" s="241">
        <v>0.16666666666666699</v>
      </c>
      <c r="C12" s="129">
        <v>42.076355976829909</v>
      </c>
      <c r="D12" s="129">
        <v>40.567182662538698</v>
      </c>
      <c r="E12" s="129">
        <v>42.285971223021583</v>
      </c>
      <c r="F12" s="129">
        <v>24.976623376623376</v>
      </c>
      <c r="G12" s="129">
        <v>7.193708609271523</v>
      </c>
      <c r="H12" s="129">
        <v>9.2108013937282234</v>
      </c>
      <c r="I12" s="129">
        <v>11.322222222222223</v>
      </c>
      <c r="K12" s="241">
        <v>0.16666666666666699</v>
      </c>
      <c r="L12" s="244">
        <v>41.036050156739812</v>
      </c>
      <c r="M12" s="234">
        <v>44.207062600321031</v>
      </c>
      <c r="N12" s="244">
        <v>33.449550449550451</v>
      </c>
      <c r="O12" s="234">
        <v>52.171009771986974</v>
      </c>
      <c r="P12" s="244">
        <v>27.729574223245109</v>
      </c>
      <c r="Q12" s="234">
        <v>40.800875273522976</v>
      </c>
      <c r="R12" s="244">
        <v>7.3477406679764243</v>
      </c>
      <c r="S12" s="234">
        <v>6.3684210526315788</v>
      </c>
      <c r="T12" s="244">
        <v>9.6350515463917521</v>
      </c>
      <c r="U12" s="234">
        <v>6.8988764044943824</v>
      </c>
      <c r="V12" s="244">
        <v>11.322222222222223</v>
      </c>
    </row>
    <row r="13" spans="1:22" x14ac:dyDescent="0.25">
      <c r="B13" s="241">
        <v>0.20833333333333301</v>
      </c>
      <c r="C13" s="129">
        <v>166.64576352321686</v>
      </c>
      <c r="D13" s="129">
        <v>179.39332603938732</v>
      </c>
      <c r="E13" s="129">
        <v>185.5580431177446</v>
      </c>
      <c r="F13" s="129">
        <v>129.08903098868666</v>
      </c>
      <c r="G13" s="129">
        <v>55.75257731958763</v>
      </c>
      <c r="H13" s="129">
        <v>55.420460107684775</v>
      </c>
      <c r="I13" s="129">
        <v>121.60244648318043</v>
      </c>
      <c r="K13" s="241">
        <v>0.20833333333333301</v>
      </c>
      <c r="L13" s="244">
        <v>182.53963319863226</v>
      </c>
      <c r="M13" s="234">
        <v>113.44016649323621</v>
      </c>
      <c r="N13" s="244">
        <v>201.73814041745732</v>
      </c>
      <c r="O13" s="234">
        <v>121.72575905974534</v>
      </c>
      <c r="P13" s="244">
        <v>167.59588477366256</v>
      </c>
      <c r="Q13" s="234">
        <v>97.605686032138436</v>
      </c>
      <c r="R13" s="244">
        <v>62.244848484848482</v>
      </c>
      <c r="S13" s="234">
        <v>18.813793103448276</v>
      </c>
      <c r="T13" s="244">
        <v>67.029769137302551</v>
      </c>
      <c r="U13" s="234">
        <v>7.2871536523929468</v>
      </c>
      <c r="V13" s="244">
        <v>121.60244648318043</v>
      </c>
    </row>
    <row r="14" spans="1:22" x14ac:dyDescent="0.25">
      <c r="B14" s="241">
        <v>0.25</v>
      </c>
      <c r="C14" s="129">
        <v>787.98476538695922</v>
      </c>
      <c r="D14" s="129">
        <v>906.04417114152091</v>
      </c>
      <c r="E14" s="129">
        <v>966.53613807982742</v>
      </c>
      <c r="F14" s="129">
        <v>613.91759398496242</v>
      </c>
      <c r="G14" s="129">
        <v>277.74670036506598</v>
      </c>
      <c r="H14" s="129">
        <v>282.87654972302823</v>
      </c>
      <c r="I14" s="129">
        <v>597.24329501915713</v>
      </c>
      <c r="K14" s="241">
        <v>0.25</v>
      </c>
      <c r="L14" s="244">
        <v>879.5532994923858</v>
      </c>
      <c r="M14" s="234">
        <v>462.73231622746187</v>
      </c>
      <c r="N14" s="244">
        <v>1050.5217186024552</v>
      </c>
      <c r="O14" s="234">
        <v>507.86141834743006</v>
      </c>
      <c r="P14" s="244">
        <v>843.77330616403469</v>
      </c>
      <c r="Q14" s="234">
        <v>415.46687948922585</v>
      </c>
      <c r="R14" s="244">
        <v>317.60850188549881</v>
      </c>
      <c r="S14" s="234">
        <v>97.192546583850927</v>
      </c>
      <c r="T14" s="244">
        <v>347.59279972037751</v>
      </c>
      <c r="U14" s="234">
        <v>83.787096774193543</v>
      </c>
      <c r="V14" s="244">
        <v>597.24329501915713</v>
      </c>
    </row>
    <row r="15" spans="1:22" x14ac:dyDescent="0.25">
      <c r="B15" s="241">
        <v>0.29166666666666702</v>
      </c>
      <c r="C15" s="129">
        <v>1637.9109759125899</v>
      </c>
      <c r="D15" s="129">
        <v>2047.8902473299606</v>
      </c>
      <c r="E15" s="129">
        <v>2135.5388471177944</v>
      </c>
      <c r="F15" s="129">
        <v>1211.1344230300074</v>
      </c>
      <c r="G15" s="129">
        <v>483.64313193030097</v>
      </c>
      <c r="H15" s="129">
        <v>528.03400637619552</v>
      </c>
      <c r="I15" s="129">
        <v>1054.2951070336392</v>
      </c>
      <c r="K15" s="241">
        <v>0.29166666666666702</v>
      </c>
      <c r="L15" s="244">
        <v>1853.5696042881916</v>
      </c>
      <c r="M15" s="234">
        <v>838.42372881355936</v>
      </c>
      <c r="N15" s="244">
        <v>2443.69036304885</v>
      </c>
      <c r="O15" s="234">
        <v>925.35417789757412</v>
      </c>
      <c r="P15" s="244">
        <v>1808.3080961033718</v>
      </c>
      <c r="Q15" s="234">
        <v>727.51298701298697</v>
      </c>
      <c r="R15" s="244">
        <v>553.16341327384271</v>
      </c>
      <c r="S15" s="234">
        <v>184.36374549819928</v>
      </c>
      <c r="T15" s="244">
        <v>639.19373058458063</v>
      </c>
      <c r="U15" s="234">
        <v>189.87542955326461</v>
      </c>
      <c r="V15" s="244">
        <v>1054.2951070336392</v>
      </c>
    </row>
    <row r="16" spans="1:22" x14ac:dyDescent="0.25">
      <c r="B16" s="241">
        <v>0.33333333333333298</v>
      </c>
      <c r="C16" s="129">
        <v>1796.9552578059577</v>
      </c>
      <c r="D16" s="129">
        <v>2141.4476329013487</v>
      </c>
      <c r="E16" s="129">
        <v>2211.9469785575047</v>
      </c>
      <c r="F16" s="129">
        <v>1164.4686524141243</v>
      </c>
      <c r="G16" s="129">
        <v>440.89459698848538</v>
      </c>
      <c r="H16" s="129">
        <v>516.3450112681827</v>
      </c>
      <c r="I16" s="129">
        <v>1064.8169230769231</v>
      </c>
      <c r="K16" s="241">
        <v>0.33333333333333298</v>
      </c>
      <c r="L16" s="244">
        <v>2000.3939393939395</v>
      </c>
      <c r="M16" s="234">
        <v>1068.5890410958905</v>
      </c>
      <c r="N16" s="244">
        <v>2508.1394213381554</v>
      </c>
      <c r="O16" s="234">
        <v>1143.5118110236222</v>
      </c>
      <c r="P16" s="244">
        <v>1796.7374290745452</v>
      </c>
      <c r="Q16" s="234">
        <v>827.58317872603584</v>
      </c>
      <c r="R16" s="244">
        <v>503.93338748984564</v>
      </c>
      <c r="S16" s="234">
        <v>158.0243013365735</v>
      </c>
      <c r="T16" s="244">
        <v>631.43669527896998</v>
      </c>
      <c r="U16" s="234">
        <v>144.21856027753685</v>
      </c>
      <c r="V16" s="244">
        <v>1064.8169230769231</v>
      </c>
    </row>
    <row r="17" spans="2:22" x14ac:dyDescent="0.25">
      <c r="B17" s="241">
        <v>0.375</v>
      </c>
      <c r="C17" s="129">
        <v>1245.7820009808729</v>
      </c>
      <c r="D17" s="129">
        <v>1332.9327776283947</v>
      </c>
      <c r="E17" s="129">
        <v>1427.9076</v>
      </c>
      <c r="F17" s="129">
        <v>734.68363546064063</v>
      </c>
      <c r="G17" s="129">
        <v>311.00070754716984</v>
      </c>
      <c r="H17" s="129">
        <v>380.6490250696379</v>
      </c>
      <c r="I17" s="129">
        <v>719.08882082695254</v>
      </c>
      <c r="K17" s="241">
        <v>0.375</v>
      </c>
      <c r="L17" s="244">
        <v>1357.9340166559898</v>
      </c>
      <c r="M17" s="234">
        <v>879.52824267782432</v>
      </c>
      <c r="N17" s="244">
        <v>1497.7414670940977</v>
      </c>
      <c r="O17" s="234">
        <v>923.57423887587822</v>
      </c>
      <c r="P17" s="244">
        <v>1111.8511560693642</v>
      </c>
      <c r="Q17" s="234">
        <v>678.86690433749254</v>
      </c>
      <c r="R17" s="244">
        <v>355.62347257743676</v>
      </c>
      <c r="S17" s="234">
        <v>93.209431345353678</v>
      </c>
      <c r="T17" s="244">
        <v>473.03457814661135</v>
      </c>
      <c r="U17" s="234">
        <v>63.183460076045627</v>
      </c>
      <c r="V17" s="244">
        <v>719.08882082695254</v>
      </c>
    </row>
    <row r="18" spans="2:22" x14ac:dyDescent="0.25">
      <c r="B18" s="241">
        <v>0.41666666666666702</v>
      </c>
      <c r="C18" s="129">
        <v>1036.7159827213823</v>
      </c>
      <c r="D18" s="129">
        <v>1077.6671131949097</v>
      </c>
      <c r="E18" s="129">
        <v>1148.4764542936289</v>
      </c>
      <c r="F18" s="129">
        <v>594.76562889165632</v>
      </c>
      <c r="G18" s="129">
        <v>264.62623699568638</v>
      </c>
      <c r="H18" s="129">
        <v>325.54320987654319</v>
      </c>
      <c r="I18" s="129">
        <v>598.01557632398749</v>
      </c>
      <c r="K18" s="241">
        <v>0.41666666666666702</v>
      </c>
      <c r="L18" s="244">
        <v>1094.1307034220533</v>
      </c>
      <c r="M18" s="234">
        <v>857.486646884273</v>
      </c>
      <c r="N18" s="244">
        <v>1157.721729280725</v>
      </c>
      <c r="O18" s="234">
        <v>882.07241697416976</v>
      </c>
      <c r="P18" s="244">
        <v>867.29915061114559</v>
      </c>
      <c r="Q18" s="234">
        <v>643.57492711370264</v>
      </c>
      <c r="R18" s="244">
        <v>288.31403762662808</v>
      </c>
      <c r="S18" s="234">
        <v>96.228395061728392</v>
      </c>
      <c r="T18" s="244">
        <v>385.19524475524474</v>
      </c>
      <c r="U18" s="234">
        <v>28.529247910863511</v>
      </c>
      <c r="V18" s="244">
        <v>598.01557632398749</v>
      </c>
    </row>
    <row r="19" spans="2:22" x14ac:dyDescent="0.25">
      <c r="B19" s="241">
        <v>0.45833333333333298</v>
      </c>
      <c r="C19" s="129">
        <v>1093.9418032786884</v>
      </c>
      <c r="D19" s="129">
        <v>1115.3852448369919</v>
      </c>
      <c r="E19" s="129">
        <v>1198.4725232198143</v>
      </c>
      <c r="F19" s="129">
        <v>596.09423828125</v>
      </c>
      <c r="G19" s="129">
        <v>264.72126885075403</v>
      </c>
      <c r="H19" s="129">
        <v>321.90383224873466</v>
      </c>
      <c r="I19" s="129">
        <v>565.97542242703537</v>
      </c>
      <c r="K19" s="241">
        <v>0.45833333333333298</v>
      </c>
      <c r="L19" s="244">
        <v>1141.2051562500001</v>
      </c>
      <c r="M19" s="234">
        <v>952.59345794392527</v>
      </c>
      <c r="N19" s="244">
        <v>1171.745488372093</v>
      </c>
      <c r="O19" s="234">
        <v>985.03399311531837</v>
      </c>
      <c r="P19" s="244">
        <v>860.60143003064354</v>
      </c>
      <c r="Q19" s="234">
        <v>742.7512605042017</v>
      </c>
      <c r="R19" s="244">
        <v>280.34922010398611</v>
      </c>
      <c r="S19" s="234">
        <v>123.82552083333333</v>
      </c>
      <c r="T19" s="244">
        <v>376.55774165953807</v>
      </c>
      <c r="U19" s="234">
        <v>23.350467289719628</v>
      </c>
      <c r="V19" s="244">
        <v>565.97542242703537</v>
      </c>
    </row>
    <row r="20" spans="2:22" x14ac:dyDescent="0.25">
      <c r="B20" s="241">
        <v>0.5</v>
      </c>
      <c r="C20" s="129">
        <v>1249.7957978421352</v>
      </c>
      <c r="D20" s="129">
        <v>1296.4697994987469</v>
      </c>
      <c r="E20" s="129">
        <v>1390.6589638464407</v>
      </c>
      <c r="F20" s="129">
        <v>645.91625266146207</v>
      </c>
      <c r="G20" s="129">
        <v>270.18245967741933</v>
      </c>
      <c r="H20" s="129">
        <v>322.96847267631949</v>
      </c>
      <c r="I20" s="129">
        <v>555.26747720364745</v>
      </c>
      <c r="K20" s="241">
        <v>0.5</v>
      </c>
      <c r="L20" s="244">
        <v>1269.7801547564861</v>
      </c>
      <c r="M20" s="234">
        <v>1190.3030713640469</v>
      </c>
      <c r="N20" s="244">
        <v>1329.0127157129882</v>
      </c>
      <c r="O20" s="234">
        <v>1224.0864646464647</v>
      </c>
      <c r="P20" s="244">
        <v>950.41838161838166</v>
      </c>
      <c r="Q20" s="234">
        <v>894.79370078740158</v>
      </c>
      <c r="R20" s="244">
        <v>285.10299468233978</v>
      </c>
      <c r="S20" s="234">
        <v>135.21772151898733</v>
      </c>
      <c r="T20" s="244">
        <v>375.62489694971146</v>
      </c>
      <c r="U20" s="234">
        <v>24.964230171073094</v>
      </c>
      <c r="V20" s="244">
        <v>555.26747720364745</v>
      </c>
    </row>
    <row r="21" spans="2:22" x14ac:dyDescent="0.25">
      <c r="B21" s="241">
        <v>0.54166666666666696</v>
      </c>
      <c r="C21" s="129">
        <v>1331.8102338190445</v>
      </c>
      <c r="D21" s="129">
        <v>1371.2934890656063</v>
      </c>
      <c r="E21" s="129">
        <v>1434.4631733235617</v>
      </c>
      <c r="F21" s="129">
        <v>689.68256923434956</v>
      </c>
      <c r="G21" s="129">
        <v>288.95839311334288</v>
      </c>
      <c r="H21" s="129">
        <v>335.67543064369903</v>
      </c>
      <c r="I21" s="129">
        <v>592.47500000000002</v>
      </c>
      <c r="K21" s="241">
        <v>0.54166666666666696</v>
      </c>
      <c r="L21" s="244">
        <v>1311.1533058482212</v>
      </c>
      <c r="M21" s="234">
        <v>1390.5264756944443</v>
      </c>
      <c r="N21" s="244">
        <v>1330.6349609729534</v>
      </c>
      <c r="O21" s="234">
        <v>1459.512406459236</v>
      </c>
      <c r="P21" s="244">
        <v>955.7128418549346</v>
      </c>
      <c r="Q21" s="234">
        <v>1038.2267676767676</v>
      </c>
      <c r="R21" s="244">
        <v>303.55691489361703</v>
      </c>
      <c r="S21" s="234">
        <v>158.88625592417063</v>
      </c>
      <c r="T21" s="244">
        <v>390.89959839357431</v>
      </c>
      <c r="U21" s="234">
        <v>31.004431314623339</v>
      </c>
      <c r="V21" s="244">
        <v>592.47500000000002</v>
      </c>
    </row>
    <row r="22" spans="2:22" x14ac:dyDescent="0.25">
      <c r="B22" s="241">
        <v>0.58333333333333304</v>
      </c>
      <c r="C22" s="129">
        <v>1407.6212555066079</v>
      </c>
      <c r="D22" s="129">
        <v>1440.9383394383394</v>
      </c>
      <c r="E22" s="129">
        <v>1467.0182599355533</v>
      </c>
      <c r="F22" s="129">
        <v>736.21845874062285</v>
      </c>
      <c r="G22" s="129">
        <v>325.76010461245841</v>
      </c>
      <c r="H22" s="129">
        <v>360.21188462372589</v>
      </c>
      <c r="I22" s="129">
        <v>621.06865671641788</v>
      </c>
      <c r="K22" s="241">
        <v>0.58333333333333304</v>
      </c>
      <c r="L22" s="244">
        <v>1392.259842519685</v>
      </c>
      <c r="M22" s="234">
        <v>1451.6389953171563</v>
      </c>
      <c r="N22" s="244">
        <v>1409.5068468788902</v>
      </c>
      <c r="O22" s="234">
        <v>1509.7888585897936</v>
      </c>
      <c r="P22" s="244">
        <v>1008.0729955348476</v>
      </c>
      <c r="Q22" s="234">
        <v>1050.1827535521802</v>
      </c>
      <c r="R22" s="244">
        <v>345.34862630034678</v>
      </c>
      <c r="S22" s="234">
        <v>165.06564551422321</v>
      </c>
      <c r="T22" s="244">
        <v>428.12185534591197</v>
      </c>
      <c r="U22" s="234">
        <v>34.244025157232706</v>
      </c>
      <c r="V22" s="244">
        <v>621.06865671641788</v>
      </c>
    </row>
    <row r="23" spans="2:22" x14ac:dyDescent="0.25">
      <c r="B23" s="241">
        <v>0.625</v>
      </c>
      <c r="C23" s="129">
        <v>1486.8682484146075</v>
      </c>
      <c r="D23" s="129">
        <v>1664.3680114928768</v>
      </c>
      <c r="E23" s="129">
        <v>1723.2763532763533</v>
      </c>
      <c r="F23" s="129">
        <v>807.11158992968922</v>
      </c>
      <c r="G23" s="129">
        <v>322.749886000912</v>
      </c>
      <c r="H23" s="129">
        <v>367.14705882352939</v>
      </c>
      <c r="I23" s="129">
        <v>623.93548387096769</v>
      </c>
      <c r="K23" s="241">
        <v>0.625</v>
      </c>
      <c r="L23" s="244">
        <v>1511.5809214412286</v>
      </c>
      <c r="M23" s="234">
        <v>1416.3736310025274</v>
      </c>
      <c r="N23" s="244">
        <v>1759.4672260094389</v>
      </c>
      <c r="O23" s="234">
        <v>1457.6572948328267</v>
      </c>
      <c r="P23" s="244">
        <v>1210.133796028533</v>
      </c>
      <c r="Q23" s="234">
        <v>1044.6064039408866</v>
      </c>
      <c r="R23" s="244">
        <v>347.90714658320292</v>
      </c>
      <c r="S23" s="234">
        <v>148.01630434782609</v>
      </c>
      <c r="T23" s="244">
        <v>441.73920956838276</v>
      </c>
      <c r="U23" s="234">
        <v>41.145454545454548</v>
      </c>
      <c r="V23" s="244">
        <v>623.93548387096769</v>
      </c>
    </row>
    <row r="24" spans="2:22" x14ac:dyDescent="0.25">
      <c r="B24" s="241">
        <v>0.66666666666666696</v>
      </c>
      <c r="C24" s="129">
        <v>1570.063694951665</v>
      </c>
      <c r="D24" s="129">
        <v>1798.7520019122744</v>
      </c>
      <c r="E24" s="129">
        <v>1898.1878136200717</v>
      </c>
      <c r="F24" s="129">
        <v>862.78697421981008</v>
      </c>
      <c r="G24" s="129">
        <v>342.91599034876072</v>
      </c>
      <c r="H24" s="129">
        <v>398.16195781933942</v>
      </c>
      <c r="I24" s="129">
        <v>685.38801711840233</v>
      </c>
      <c r="K24" s="241">
        <v>0.66666666666666696</v>
      </c>
      <c r="L24" s="244">
        <v>1614.9336010325542</v>
      </c>
      <c r="M24" s="234">
        <v>1436.183568677792</v>
      </c>
      <c r="N24" s="244">
        <v>1939.3714285714286</v>
      </c>
      <c r="O24" s="234">
        <v>1479.237387563551</v>
      </c>
      <c r="P24" s="244">
        <v>1341.8956222519594</v>
      </c>
      <c r="Q24" s="234">
        <v>1055.897021706209</v>
      </c>
      <c r="R24" s="244">
        <v>383.07094594594594</v>
      </c>
      <c r="S24" s="234">
        <v>125.59353023909986</v>
      </c>
      <c r="T24" s="244">
        <v>485.92118473895584</v>
      </c>
      <c r="U24" s="234">
        <v>62.621880998080613</v>
      </c>
      <c r="V24" s="244">
        <v>685.38801711840233</v>
      </c>
    </row>
    <row r="25" spans="2:22" x14ac:dyDescent="0.25">
      <c r="B25" s="241">
        <v>0.70833333333333304</v>
      </c>
      <c r="C25" s="129">
        <v>1717.0015816111345</v>
      </c>
      <c r="D25" s="129">
        <v>1886.1787451073419</v>
      </c>
      <c r="E25" s="129">
        <v>1947.1427076064201</v>
      </c>
      <c r="F25" s="129">
        <v>977.81798148964299</v>
      </c>
      <c r="G25" s="129">
        <v>429.45289468062379</v>
      </c>
      <c r="H25" s="129">
        <v>500.54713603818618</v>
      </c>
      <c r="I25" s="129">
        <v>883.06960227272725</v>
      </c>
      <c r="K25" s="241">
        <v>0.70833333333333304</v>
      </c>
      <c r="L25" s="244">
        <v>1785.3427892677473</v>
      </c>
      <c r="M25" s="234">
        <v>1506.9286941580756</v>
      </c>
      <c r="N25" s="244">
        <v>2010.1034015907937</v>
      </c>
      <c r="O25" s="234">
        <v>1595.8255352894528</v>
      </c>
      <c r="P25" s="244">
        <v>1436.9780361757105</v>
      </c>
      <c r="Q25" s="234">
        <v>1124.0191339375629</v>
      </c>
      <c r="R25" s="244">
        <v>489.69226790793897</v>
      </c>
      <c r="S25" s="234">
        <v>143.27886977886979</v>
      </c>
      <c r="T25" s="244">
        <v>613.18965517241384</v>
      </c>
      <c r="U25" s="234">
        <v>117.24693520140104</v>
      </c>
      <c r="V25" s="244">
        <v>883.06960227272725</v>
      </c>
    </row>
    <row r="26" spans="2:22" x14ac:dyDescent="0.25">
      <c r="B26" s="241">
        <v>0.75</v>
      </c>
      <c r="C26" s="129">
        <v>1974.7583499225834</v>
      </c>
      <c r="D26" s="129">
        <v>2085.3434620174348</v>
      </c>
      <c r="E26" s="129">
        <v>2122.2458423716557</v>
      </c>
      <c r="F26" s="129">
        <v>1132.673614400758</v>
      </c>
      <c r="G26" s="129">
        <v>472.76874292185732</v>
      </c>
      <c r="H26" s="129">
        <v>563.60111432108954</v>
      </c>
      <c r="I26" s="129">
        <v>1025.721264367816</v>
      </c>
      <c r="K26" s="241">
        <v>0.75</v>
      </c>
      <c r="L26" s="244">
        <v>2124.1275000000001</v>
      </c>
      <c r="M26" s="234">
        <v>1521.7207850133809</v>
      </c>
      <c r="N26" s="244">
        <v>2296.4741733690794</v>
      </c>
      <c r="O26" s="234">
        <v>1600.2197125256673</v>
      </c>
      <c r="P26" s="244">
        <v>1682.0288937264991</v>
      </c>
      <c r="Q26" s="234">
        <v>1112.6552971576227</v>
      </c>
      <c r="R26" s="244">
        <v>543.38239377950572</v>
      </c>
      <c r="S26" s="234">
        <v>160.38574938574939</v>
      </c>
      <c r="T26" s="244">
        <v>692.69341894060994</v>
      </c>
      <c r="U26" s="234">
        <v>128.08935018050542</v>
      </c>
      <c r="V26" s="244">
        <v>1025.721264367816</v>
      </c>
    </row>
    <row r="27" spans="2:22" x14ac:dyDescent="0.25">
      <c r="B27" s="241">
        <v>0.79166666666666696</v>
      </c>
      <c r="C27" s="129">
        <v>1606.7842136498516</v>
      </c>
      <c r="D27" s="129">
        <v>1744.624138844727</v>
      </c>
      <c r="E27" s="129">
        <v>1825.5948142414861</v>
      </c>
      <c r="F27" s="129">
        <v>948.68092691622098</v>
      </c>
      <c r="G27" s="129">
        <v>367.51656626506025</v>
      </c>
      <c r="H27" s="129">
        <v>427.14308571428569</v>
      </c>
      <c r="I27" s="129">
        <v>914.53822152886119</v>
      </c>
      <c r="K27" s="241">
        <v>0.79166666666666696</v>
      </c>
      <c r="L27" s="244">
        <v>1717.5699793945157</v>
      </c>
      <c r="M27" s="234">
        <v>1276.4688090737241</v>
      </c>
      <c r="N27" s="244">
        <v>1906.4376794945433</v>
      </c>
      <c r="O27" s="234">
        <v>1381.1178494623655</v>
      </c>
      <c r="P27" s="244">
        <v>1416.9824448726183</v>
      </c>
      <c r="Q27" s="234">
        <v>991.34891304347821</v>
      </c>
      <c r="R27" s="244">
        <v>421.04380012338061</v>
      </c>
      <c r="S27" s="234">
        <v>133.64150943396226</v>
      </c>
      <c r="T27" s="244">
        <v>531.00390039003901</v>
      </c>
      <c r="U27" s="234">
        <v>94.928023032629554</v>
      </c>
      <c r="V27" s="244">
        <v>914.53822152886119</v>
      </c>
    </row>
    <row r="28" spans="2:22" x14ac:dyDescent="0.25">
      <c r="B28" s="241">
        <v>0.83333333333333304</v>
      </c>
      <c r="C28" s="129">
        <v>1073.8648931987943</v>
      </c>
      <c r="D28" s="129">
        <v>1153.0455791143804</v>
      </c>
      <c r="E28" s="129">
        <v>1278.3150975402884</v>
      </c>
      <c r="F28" s="129">
        <v>636.82693900082802</v>
      </c>
      <c r="G28" s="129">
        <v>255.24285301761478</v>
      </c>
      <c r="H28" s="129">
        <v>225.94497742663657</v>
      </c>
      <c r="I28" s="129">
        <v>649.20761245674737</v>
      </c>
      <c r="K28" s="241">
        <v>0.83333333333333304</v>
      </c>
      <c r="L28" s="244">
        <v>1108.8640691114244</v>
      </c>
      <c r="M28" s="234">
        <v>972.52986217457885</v>
      </c>
      <c r="N28" s="244">
        <v>1212.745237596818</v>
      </c>
      <c r="O28" s="234">
        <v>1020.7704081632653</v>
      </c>
      <c r="P28" s="244">
        <v>926.94136960600372</v>
      </c>
      <c r="Q28" s="234">
        <v>797.32847990681421</v>
      </c>
      <c r="R28" s="244">
        <v>281.68881239242683</v>
      </c>
      <c r="S28" s="234">
        <v>117.56272401433692</v>
      </c>
      <c r="T28" s="244">
        <v>277.24422799422797</v>
      </c>
      <c r="U28" s="234">
        <v>41.746113989637308</v>
      </c>
      <c r="V28" s="244">
        <v>649.20761245674737</v>
      </c>
    </row>
    <row r="29" spans="2:22" x14ac:dyDescent="0.25">
      <c r="B29" s="241">
        <v>0.875</v>
      </c>
      <c r="C29" s="129">
        <v>806.03724968491804</v>
      </c>
      <c r="D29" s="129">
        <v>871.89456869009587</v>
      </c>
      <c r="E29" s="129">
        <v>992.96492847254274</v>
      </c>
      <c r="F29" s="129">
        <v>456.63315051797684</v>
      </c>
      <c r="G29" s="129">
        <v>148.91986301369863</v>
      </c>
      <c r="H29" s="129">
        <v>185.55732087227415</v>
      </c>
      <c r="I29" s="129">
        <v>438.17973231357553</v>
      </c>
      <c r="K29" s="241">
        <v>0.875</v>
      </c>
      <c r="L29" s="244">
        <v>812.56221547799692</v>
      </c>
      <c r="M29" s="234">
        <v>787.63188871054035</v>
      </c>
      <c r="N29" s="244">
        <v>894.7065290554184</v>
      </c>
      <c r="O29" s="234">
        <v>823.84499054820412</v>
      </c>
      <c r="P29" s="244">
        <v>676.19439397871793</v>
      </c>
      <c r="Q29" s="234">
        <v>654.79197994987464</v>
      </c>
      <c r="R29" s="244">
        <v>158.4816733067729</v>
      </c>
      <c r="S29" s="234">
        <v>90.3829268292683</v>
      </c>
      <c r="T29" s="244">
        <v>221.4415337889142</v>
      </c>
      <c r="U29" s="234">
        <v>21.461805555555557</v>
      </c>
      <c r="V29" s="244">
        <v>438.17973231357553</v>
      </c>
    </row>
    <row r="30" spans="2:22" x14ac:dyDescent="0.25">
      <c r="B30" s="241">
        <v>0.91666666666666696</v>
      </c>
      <c r="C30" s="129">
        <v>697.35754437869821</v>
      </c>
      <c r="D30" s="129">
        <v>745.39725806451611</v>
      </c>
      <c r="E30" s="129">
        <v>820.9460784313726</v>
      </c>
      <c r="F30" s="129">
        <v>378.20338420703382</v>
      </c>
      <c r="G30" s="129">
        <v>100.31206975676916</v>
      </c>
      <c r="H30" s="129">
        <v>138.3687064291247</v>
      </c>
      <c r="I30" s="129">
        <v>326</v>
      </c>
      <c r="K30" s="241">
        <v>0.91666666666666696</v>
      </c>
      <c r="L30" s="244">
        <v>691.36042544651821</v>
      </c>
      <c r="M30" s="234">
        <v>714.17445132245359</v>
      </c>
      <c r="N30" s="244">
        <v>743.49737470167065</v>
      </c>
      <c r="O30" s="234">
        <v>749.35771144278613</v>
      </c>
      <c r="P30" s="244">
        <v>556.67998874190823</v>
      </c>
      <c r="Q30" s="234">
        <v>557.46235842771489</v>
      </c>
      <c r="R30" s="244">
        <v>105.22275641025641</v>
      </c>
      <c r="S30" s="234">
        <v>70.368078175895761</v>
      </c>
      <c r="T30" s="244">
        <v>160.88544043815608</v>
      </c>
      <c r="U30" s="234">
        <v>12.194373401534527</v>
      </c>
      <c r="V30" s="244">
        <v>326</v>
      </c>
    </row>
    <row r="31" spans="2:22" x14ac:dyDescent="0.25">
      <c r="B31" s="241">
        <v>0.95833333333333304</v>
      </c>
      <c r="C31" s="129">
        <v>403.47260624679978</v>
      </c>
      <c r="D31" s="129">
        <v>430.16226415094337</v>
      </c>
      <c r="E31" s="129">
        <v>476.5967270601987</v>
      </c>
      <c r="F31" s="129">
        <v>215.02862823061631</v>
      </c>
      <c r="G31" s="129">
        <v>49.977188655980271</v>
      </c>
      <c r="H31" s="129">
        <v>62.024466423737636</v>
      </c>
      <c r="I31" s="129">
        <v>123.7521613832853</v>
      </c>
      <c r="K31" s="241">
        <v>0.95833333333333304</v>
      </c>
      <c r="L31" s="244">
        <v>396.61405959031657</v>
      </c>
      <c r="M31" s="234">
        <v>422.3237364043506</v>
      </c>
      <c r="N31" s="244">
        <v>417.39214601769913</v>
      </c>
      <c r="O31" s="234">
        <v>457.58313539192397</v>
      </c>
      <c r="P31" s="244">
        <v>312.30433333333332</v>
      </c>
      <c r="Q31" s="234">
        <v>342.03996737357261</v>
      </c>
      <c r="R31" s="244">
        <v>51.721940622737144</v>
      </c>
      <c r="S31" s="234">
        <v>39.979253112033192</v>
      </c>
      <c r="T31" s="244">
        <v>71.76539408866995</v>
      </c>
      <c r="U31" s="234">
        <v>8.7609427609427613</v>
      </c>
      <c r="V31" s="244">
        <v>123.7521613832853</v>
      </c>
    </row>
    <row r="32" spans="2:22" x14ac:dyDescent="0.25">
      <c r="B32" s="205" t="s">
        <v>37</v>
      </c>
      <c r="C32" s="9">
        <v>1198.8732412475663</v>
      </c>
      <c r="D32" s="9">
        <v>1316.7045246457219</v>
      </c>
      <c r="E32" s="9">
        <v>1391.0451347944538</v>
      </c>
      <c r="F32" s="9">
        <v>712.49483103457237</v>
      </c>
      <c r="G32" s="9">
        <v>305.46014808362372</v>
      </c>
      <c r="H32" s="9">
        <v>351.61014734885123</v>
      </c>
      <c r="I32" s="9">
        <v>656.78512116590412</v>
      </c>
      <c r="J32" s="240"/>
      <c r="K32" s="205" t="s">
        <v>37</v>
      </c>
      <c r="L32" s="9">
        <v>1268.6441034799134</v>
      </c>
      <c r="M32" s="229">
        <v>992.41886847336013</v>
      </c>
      <c r="N32" s="9">
        <v>1435.242208150866</v>
      </c>
      <c r="O32" s="229">
        <v>1049.4292799003692</v>
      </c>
      <c r="P32" s="9">
        <v>1055.6305545515286</v>
      </c>
      <c r="Q32" s="229">
        <v>771.17984807223741</v>
      </c>
      <c r="R32" s="9">
        <v>337.46102367877558</v>
      </c>
      <c r="S32" s="229">
        <v>123.9319771137953</v>
      </c>
      <c r="T32" s="9">
        <v>420.77765054665809</v>
      </c>
      <c r="U32" s="229">
        <v>73.513685671039354</v>
      </c>
      <c r="V32" s="9">
        <v>656.78512116590412</v>
      </c>
    </row>
  </sheetData>
  <mergeCells count="13">
    <mergeCell ref="B6:B7"/>
    <mergeCell ref="E6:F6"/>
    <mergeCell ref="C6:C7"/>
    <mergeCell ref="D6:D7"/>
    <mergeCell ref="G6:G7"/>
    <mergeCell ref="P6:Q6"/>
    <mergeCell ref="R6:S6"/>
    <mergeCell ref="T6:U6"/>
    <mergeCell ref="H6:H7"/>
    <mergeCell ref="I6:I7"/>
    <mergeCell ref="K6:K7"/>
    <mergeCell ref="L6:M6"/>
    <mergeCell ref="N6:O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J32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13.28515625" customWidth="1"/>
    <col min="3" max="9" width="12.140625" customWidth="1"/>
    <col min="10" max="10" width="17.42578125" customWidth="1"/>
    <col min="11" max="11" width="9.5703125" customWidth="1"/>
  </cols>
  <sheetData>
    <row r="1" spans="1:10" s="2" customFormat="1" x14ac:dyDescent="0.25">
      <c r="A1" s="1" t="s">
        <v>490</v>
      </c>
    </row>
    <row r="2" spans="1:10" s="2" customFormat="1" ht="14.25" x14ac:dyDescent="0.2">
      <c r="A2" s="3"/>
    </row>
    <row r="3" spans="1:10" s="2" customFormat="1" ht="14.25" x14ac:dyDescent="0.2"/>
    <row r="4" spans="1:10" s="2" customFormat="1" ht="14.25" x14ac:dyDescent="0.2"/>
    <row r="6" spans="1:10" x14ac:dyDescent="0.25">
      <c r="B6" s="256" t="s">
        <v>56</v>
      </c>
      <c r="C6" s="209" t="s">
        <v>5</v>
      </c>
      <c r="D6" s="209" t="s">
        <v>6</v>
      </c>
      <c r="E6" s="209" t="s">
        <v>0</v>
      </c>
      <c r="F6" s="254" t="s">
        <v>317</v>
      </c>
      <c r="G6" s="259"/>
      <c r="H6" s="254" t="s">
        <v>395</v>
      </c>
      <c r="I6" s="259"/>
      <c r="J6" s="205" t="s">
        <v>483</v>
      </c>
    </row>
    <row r="7" spans="1:10" x14ac:dyDescent="0.25">
      <c r="B7" s="257"/>
      <c r="C7" s="243" t="s">
        <v>491</v>
      </c>
      <c r="D7" s="243" t="s">
        <v>491</v>
      </c>
      <c r="E7" s="243" t="s">
        <v>491</v>
      </c>
      <c r="F7" s="242" t="s">
        <v>491</v>
      </c>
      <c r="G7" s="243" t="s">
        <v>492</v>
      </c>
      <c r="H7" s="242" t="s">
        <v>491</v>
      </c>
      <c r="I7" s="243" t="s">
        <v>492</v>
      </c>
      <c r="J7" s="242" t="s">
        <v>491</v>
      </c>
    </row>
    <row r="8" spans="1:10" x14ac:dyDescent="0.25">
      <c r="B8" s="241">
        <v>0</v>
      </c>
      <c r="C8" s="234">
        <v>141.28080019516955</v>
      </c>
      <c r="D8" s="234">
        <v>149.44539492443684</v>
      </c>
      <c r="E8" s="234">
        <v>116.32713347921225</v>
      </c>
      <c r="F8" s="244">
        <v>7.4505494505494507</v>
      </c>
      <c r="G8" s="234">
        <v>19.771784232365146</v>
      </c>
      <c r="H8" s="244">
        <v>9.2996389891696758</v>
      </c>
      <c r="I8" s="234">
        <v>33.921328671328673</v>
      </c>
      <c r="J8" s="244">
        <v>41.849673202614376</v>
      </c>
    </row>
    <row r="9" spans="1:10" x14ac:dyDescent="0.25">
      <c r="B9" s="241">
        <v>4.1666666666666664E-2</v>
      </c>
      <c r="C9" s="234">
        <v>97.913762287756924</v>
      </c>
      <c r="D9" s="234">
        <v>94.74593716143012</v>
      </c>
      <c r="E9" s="234">
        <v>73.617977528089881</v>
      </c>
      <c r="F9" s="244">
        <v>3.4444444444444446</v>
      </c>
      <c r="G9" s="234">
        <v>11.558904109589042</v>
      </c>
      <c r="H9" s="244">
        <v>3.3394495412844036</v>
      </c>
      <c r="I9" s="234">
        <v>19.299401197604791</v>
      </c>
      <c r="J9" s="244">
        <v>24.40909090909091</v>
      </c>
    </row>
    <row r="10" spans="1:10" x14ac:dyDescent="0.25">
      <c r="B10" s="241">
        <v>8.3333333333333301E-2</v>
      </c>
      <c r="C10" s="234">
        <v>72.127084531339847</v>
      </c>
      <c r="D10" s="234">
        <v>70.090134847409516</v>
      </c>
      <c r="E10" s="234">
        <v>53.155080213903744</v>
      </c>
      <c r="F10" s="244">
        <v>3.9230769230769229</v>
      </c>
      <c r="G10" s="234">
        <v>8.3429602888086638</v>
      </c>
      <c r="H10" s="244">
        <v>3.4821428571428572</v>
      </c>
      <c r="I10" s="234">
        <v>12.027491408934708</v>
      </c>
      <c r="J10" s="244">
        <v>14.34</v>
      </c>
    </row>
    <row r="11" spans="1:10" x14ac:dyDescent="0.25">
      <c r="B11" s="241">
        <v>0.125</v>
      </c>
      <c r="C11" s="234">
        <v>50.123926380368097</v>
      </c>
      <c r="D11" s="234">
        <v>48.64866920152091</v>
      </c>
      <c r="E11" s="234">
        <v>39.194664031620555</v>
      </c>
      <c r="F11" s="244">
        <v>3.875</v>
      </c>
      <c r="G11" s="234">
        <v>5.7878787878787881</v>
      </c>
      <c r="H11" s="244">
        <v>4</v>
      </c>
      <c r="I11" s="234">
        <v>8.1075697211155386</v>
      </c>
      <c r="J11" s="244">
        <v>10.116279069767442</v>
      </c>
    </row>
    <row r="12" spans="1:10" x14ac:dyDescent="0.25">
      <c r="B12" s="241">
        <v>0.16666666666666699</v>
      </c>
      <c r="C12" s="234">
        <v>42.076355976829909</v>
      </c>
      <c r="D12" s="234">
        <v>40.567182662538698</v>
      </c>
      <c r="E12" s="234">
        <v>32.234539969834088</v>
      </c>
      <c r="F12" s="244">
        <v>6.3650793650793647</v>
      </c>
      <c r="G12" s="234">
        <v>7.2902033271719038</v>
      </c>
      <c r="H12" s="244">
        <v>7.1904761904761907</v>
      </c>
      <c r="I12" s="234">
        <v>9.7790178571428577</v>
      </c>
      <c r="J12" s="244">
        <v>11.322222222222223</v>
      </c>
    </row>
    <row r="13" spans="1:10" x14ac:dyDescent="0.25">
      <c r="B13" s="241">
        <v>0.20833333333333301</v>
      </c>
      <c r="C13" s="234">
        <v>166.64576352321686</v>
      </c>
      <c r="D13" s="234">
        <v>179.39332603938732</v>
      </c>
      <c r="E13" s="234">
        <v>150.11454152516208</v>
      </c>
      <c r="F13" s="244">
        <v>5.1806722689075633</v>
      </c>
      <c r="G13" s="234">
        <v>62.824324324324323</v>
      </c>
      <c r="H13" s="244">
        <v>7.6605657237936775</v>
      </c>
      <c r="I13" s="234">
        <v>75.325936199722605</v>
      </c>
      <c r="J13" s="244">
        <v>121.60244648318043</v>
      </c>
    </row>
    <row r="14" spans="1:10" x14ac:dyDescent="0.25">
      <c r="B14" s="241">
        <v>0.25</v>
      </c>
      <c r="C14" s="234">
        <v>787.98476538695922</v>
      </c>
      <c r="D14" s="234">
        <v>906.04417114152091</v>
      </c>
      <c r="E14" s="234">
        <v>740.1494497007144</v>
      </c>
      <c r="F14" s="244">
        <v>51.767295597484278</v>
      </c>
      <c r="G14" s="234">
        <v>326.88273504273502</v>
      </c>
      <c r="H14" s="244">
        <v>85.20190995907231</v>
      </c>
      <c r="I14" s="234">
        <v>407.51784946236558</v>
      </c>
      <c r="J14" s="244">
        <v>597.24329501915713</v>
      </c>
    </row>
    <row r="15" spans="1:10" x14ac:dyDescent="0.25">
      <c r="B15" s="241">
        <v>0.29166666666666702</v>
      </c>
      <c r="C15" s="234">
        <v>1637.9109759125899</v>
      </c>
      <c r="D15" s="234">
        <v>2047.8902473299606</v>
      </c>
      <c r="E15" s="234">
        <v>1551.9667334052056</v>
      </c>
      <c r="F15" s="244">
        <v>136.65169902912621</v>
      </c>
      <c r="G15" s="234">
        <v>563.17607788595274</v>
      </c>
      <c r="H15" s="244">
        <v>194.03594771241831</v>
      </c>
      <c r="I15" s="234">
        <v>741.77413733008018</v>
      </c>
      <c r="J15" s="244">
        <v>1054.2951070336392</v>
      </c>
    </row>
    <row r="16" spans="1:10" x14ac:dyDescent="0.25">
      <c r="B16" s="241">
        <v>0.33333333333333298</v>
      </c>
      <c r="C16" s="234">
        <v>1796.9552578059577</v>
      </c>
      <c r="D16" s="234">
        <v>2141.4476329013487</v>
      </c>
      <c r="E16" s="234">
        <v>1563.811979785969</v>
      </c>
      <c r="F16" s="244">
        <v>113.07453416149069</v>
      </c>
      <c r="G16" s="234">
        <v>512.00619779035299</v>
      </c>
      <c r="H16" s="244">
        <v>153.17272219116825</v>
      </c>
      <c r="I16" s="234">
        <v>726.47283311772321</v>
      </c>
      <c r="J16" s="244">
        <v>1064.8169230769231</v>
      </c>
    </row>
    <row r="17" spans="2:10" x14ac:dyDescent="0.25">
      <c r="B17" s="241">
        <v>0.375</v>
      </c>
      <c r="C17" s="234">
        <v>1245.7820009808729</v>
      </c>
      <c r="D17" s="234">
        <v>1332.9327776283947</v>
      </c>
      <c r="E17" s="234">
        <v>1000.2053010571473</v>
      </c>
      <c r="F17" s="244">
        <v>39.081967213114751</v>
      </c>
      <c r="G17" s="234">
        <v>362.12356402353601</v>
      </c>
      <c r="H17" s="244">
        <v>68.585351089588372</v>
      </c>
      <c r="I17" s="234">
        <v>551.63714759535651</v>
      </c>
      <c r="J17" s="244">
        <v>719.08882082695254</v>
      </c>
    </row>
    <row r="18" spans="2:10" x14ac:dyDescent="0.25">
      <c r="B18" s="241">
        <v>0.41666666666666702</v>
      </c>
      <c r="C18" s="234">
        <v>1036.7159827213823</v>
      </c>
      <c r="D18" s="234">
        <v>1077.6671131949097</v>
      </c>
      <c r="E18" s="234">
        <v>808.64934270865183</v>
      </c>
      <c r="F18" s="244">
        <v>20.557177615571778</v>
      </c>
      <c r="G18" s="234">
        <v>293.04334277620399</v>
      </c>
      <c r="H18" s="244">
        <v>32.536159600997507</v>
      </c>
      <c r="I18" s="234">
        <v>439.61682847896441</v>
      </c>
      <c r="J18" s="244">
        <v>598.01557632398749</v>
      </c>
    </row>
    <row r="19" spans="2:10" x14ac:dyDescent="0.25">
      <c r="B19" s="241">
        <v>0.45833333333333298</v>
      </c>
      <c r="C19" s="234">
        <v>1093.9418032786884</v>
      </c>
      <c r="D19" s="234">
        <v>1115.3852448369919</v>
      </c>
      <c r="E19" s="234">
        <v>829.11002994011972</v>
      </c>
      <c r="F19" s="244">
        <v>20.923841059602648</v>
      </c>
      <c r="G19" s="234">
        <v>285.49633182844246</v>
      </c>
      <c r="H19" s="244">
        <v>27.856221198156682</v>
      </c>
      <c r="I19" s="234">
        <v>426.02969973890339</v>
      </c>
      <c r="J19" s="244">
        <v>565.97542242703537</v>
      </c>
    </row>
    <row r="20" spans="2:10" x14ac:dyDescent="0.25">
      <c r="B20" s="241">
        <v>0.5</v>
      </c>
      <c r="C20" s="234">
        <v>1249.7957978421352</v>
      </c>
      <c r="D20" s="234">
        <v>1296.4697994987469</v>
      </c>
      <c r="E20" s="234">
        <v>935.08335745296677</v>
      </c>
      <c r="F20" s="244">
        <v>22.067092651757189</v>
      </c>
      <c r="G20" s="234">
        <v>291.43009575923395</v>
      </c>
      <c r="H20" s="244">
        <v>28.652372262773724</v>
      </c>
      <c r="I20" s="234">
        <v>424.21468926553672</v>
      </c>
      <c r="J20" s="244">
        <v>555.26747720364745</v>
      </c>
    </row>
    <row r="21" spans="2:10" x14ac:dyDescent="0.25">
      <c r="B21" s="241">
        <v>0.54166666666666696</v>
      </c>
      <c r="C21" s="234">
        <v>1331.8102338190445</v>
      </c>
      <c r="D21" s="234">
        <v>1371.2934890656063</v>
      </c>
      <c r="E21" s="234">
        <v>978.96612581838883</v>
      </c>
      <c r="F21" s="244">
        <v>26.286135693215339</v>
      </c>
      <c r="G21" s="234">
        <v>312.12932604735886</v>
      </c>
      <c r="H21" s="244">
        <v>33.194092827004219</v>
      </c>
      <c r="I21" s="234">
        <v>446.75085218469167</v>
      </c>
      <c r="J21" s="244">
        <v>592.47500000000002</v>
      </c>
    </row>
    <row r="22" spans="2:10" x14ac:dyDescent="0.25">
      <c r="B22" s="241">
        <v>0.58333333333333304</v>
      </c>
      <c r="C22" s="234">
        <v>1407.6212555066079</v>
      </c>
      <c r="D22" s="234">
        <v>1440.9383394383394</v>
      </c>
      <c r="E22" s="234">
        <v>1020.0232202447163</v>
      </c>
      <c r="F22" s="244">
        <v>53.19251336898396</v>
      </c>
      <c r="G22" s="234">
        <v>352.36247390396659</v>
      </c>
      <c r="H22" s="244">
        <v>40.475646879756468</v>
      </c>
      <c r="I22" s="234">
        <v>487.64088565362448</v>
      </c>
      <c r="J22" s="244">
        <v>621.06865671641788</v>
      </c>
    </row>
    <row r="23" spans="2:10" x14ac:dyDescent="0.25">
      <c r="B23" s="241">
        <v>0.625</v>
      </c>
      <c r="C23" s="234">
        <v>1486.8682484146075</v>
      </c>
      <c r="D23" s="234">
        <v>1664.3680114928768</v>
      </c>
      <c r="E23" s="234">
        <v>1163.5741998060137</v>
      </c>
      <c r="F23" s="244">
        <v>31.828326180257509</v>
      </c>
      <c r="G23" s="234">
        <v>357.33392857142854</v>
      </c>
      <c r="H23" s="244">
        <v>45.972650771388501</v>
      </c>
      <c r="I23" s="234">
        <v>505.93333333333334</v>
      </c>
      <c r="J23" s="244">
        <v>623.93548387096769</v>
      </c>
    </row>
    <row r="24" spans="2:10" x14ac:dyDescent="0.25">
      <c r="B24" s="241">
        <v>0.66666666666666696</v>
      </c>
      <c r="C24" s="234">
        <v>1570.063694951665</v>
      </c>
      <c r="D24" s="234">
        <v>1798.7520019122744</v>
      </c>
      <c r="E24" s="234">
        <v>1263.3372157515253</v>
      </c>
      <c r="F24" s="244">
        <v>33.599690880989179</v>
      </c>
      <c r="G24" s="234">
        <v>394.07336400817996</v>
      </c>
      <c r="H24" s="244">
        <v>73.083434099153564</v>
      </c>
      <c r="I24" s="234">
        <v>557.6162514827995</v>
      </c>
      <c r="J24" s="244">
        <v>685.38801711840233</v>
      </c>
    </row>
    <row r="25" spans="2:10" x14ac:dyDescent="0.25">
      <c r="B25" s="241">
        <v>0.70833333333333304</v>
      </c>
      <c r="C25" s="234">
        <v>1717.0015816111345</v>
      </c>
      <c r="D25" s="234">
        <v>1886.1787451073419</v>
      </c>
      <c r="E25" s="234">
        <v>1353.0320097244733</v>
      </c>
      <c r="F25" s="244">
        <v>67.140186915887853</v>
      </c>
      <c r="G25" s="234">
        <v>498.46922685656153</v>
      </c>
      <c r="H25" s="244">
        <v>117.21544487968663</v>
      </c>
      <c r="I25" s="234">
        <v>711.90589324282632</v>
      </c>
      <c r="J25" s="244">
        <v>883.06960227272725</v>
      </c>
    </row>
    <row r="26" spans="2:10" x14ac:dyDescent="0.25">
      <c r="B26" s="241">
        <v>0.75</v>
      </c>
      <c r="C26" s="234">
        <v>1974.7583499225834</v>
      </c>
      <c r="D26" s="234">
        <v>2085.3434620174348</v>
      </c>
      <c r="E26" s="234">
        <v>1524.3674871207784</v>
      </c>
      <c r="F26" s="244">
        <v>95.694148936170208</v>
      </c>
      <c r="G26" s="234">
        <v>550.1807261807262</v>
      </c>
      <c r="H26" s="244">
        <v>131.15344528083381</v>
      </c>
      <c r="I26" s="234">
        <v>803.04873356845144</v>
      </c>
      <c r="J26" s="244">
        <v>1025.721264367816</v>
      </c>
    </row>
    <row r="27" spans="2:10" x14ac:dyDescent="0.25">
      <c r="B27" s="241">
        <v>0.79166666666666696</v>
      </c>
      <c r="C27" s="234">
        <v>1606.7842136498516</v>
      </c>
      <c r="D27" s="234">
        <v>1744.624138844727</v>
      </c>
      <c r="E27" s="234">
        <v>1296.6989709722009</v>
      </c>
      <c r="F27" s="244">
        <v>72.23458646616541</v>
      </c>
      <c r="G27" s="234">
        <v>426.6797228080747</v>
      </c>
      <c r="H27" s="244">
        <v>98.404717566728735</v>
      </c>
      <c r="I27" s="234">
        <v>618.74855282199712</v>
      </c>
      <c r="J27" s="244">
        <v>914.53822152886119</v>
      </c>
    </row>
    <row r="28" spans="2:10" x14ac:dyDescent="0.25">
      <c r="B28" s="241">
        <v>0.83333333333333304</v>
      </c>
      <c r="C28" s="234">
        <v>1073.8648931987943</v>
      </c>
      <c r="D28" s="234">
        <v>1153.0455791143804</v>
      </c>
      <c r="E28" s="234">
        <v>889.73265340244109</v>
      </c>
      <c r="F28" s="244">
        <v>24.629213483146067</v>
      </c>
      <c r="G28" s="234">
        <v>289.24652087475147</v>
      </c>
      <c r="H28" s="244">
        <v>43.516844700082167</v>
      </c>
      <c r="I28" s="234">
        <v>321.35324452084228</v>
      </c>
      <c r="J28" s="244">
        <v>649.20761245674737</v>
      </c>
    </row>
    <row r="29" spans="2:10" x14ac:dyDescent="0.25">
      <c r="B29" s="241">
        <v>0.875</v>
      </c>
      <c r="C29" s="234">
        <v>806.03724968491804</v>
      </c>
      <c r="D29" s="234">
        <v>871.89456869009587</v>
      </c>
      <c r="E29" s="234">
        <v>669.92567443567623</v>
      </c>
      <c r="F29" s="244">
        <v>12.598566308243727</v>
      </c>
      <c r="G29" s="234">
        <v>163.32109049602423</v>
      </c>
      <c r="H29" s="244">
        <v>22.169181034482758</v>
      </c>
      <c r="I29" s="234">
        <v>252.0008764241893</v>
      </c>
      <c r="J29" s="244">
        <v>438.17973231357553</v>
      </c>
    </row>
    <row r="30" spans="2:10" x14ac:dyDescent="0.25">
      <c r="B30" s="241">
        <v>0.91666666666666696</v>
      </c>
      <c r="C30" s="234">
        <v>697.35754437869821</v>
      </c>
      <c r="D30" s="234">
        <v>745.39725806451611</v>
      </c>
      <c r="E30" s="234">
        <v>556.91234665611398</v>
      </c>
      <c r="F30" s="244">
        <v>7.4702380952380949</v>
      </c>
      <c r="G30" s="234">
        <v>108.06812531079065</v>
      </c>
      <c r="H30" s="244">
        <v>13.197368421052632</v>
      </c>
      <c r="I30" s="234">
        <v>176.92198581560282</v>
      </c>
      <c r="J30" s="244">
        <v>326</v>
      </c>
    </row>
    <row r="31" spans="2:10" x14ac:dyDescent="0.25">
      <c r="B31" s="241">
        <v>0.95833333333333304</v>
      </c>
      <c r="C31" s="234">
        <v>403.47260624679978</v>
      </c>
      <c r="D31" s="234">
        <v>430.16226415094337</v>
      </c>
      <c r="E31" s="234">
        <v>320.93090392806437</v>
      </c>
      <c r="F31" s="244">
        <v>5.2992125984251972</v>
      </c>
      <c r="G31" s="234">
        <v>53.77257525083612</v>
      </c>
      <c r="H31" s="244">
        <v>9.4547413793103452</v>
      </c>
      <c r="I31" s="234">
        <v>78.765957446808514</v>
      </c>
      <c r="J31" s="244">
        <v>123.7521613832853</v>
      </c>
    </row>
    <row r="32" spans="2:10" x14ac:dyDescent="0.25">
      <c r="B32" s="205" t="s">
        <v>37</v>
      </c>
      <c r="C32" s="229">
        <v>1198.8732412475663</v>
      </c>
      <c r="D32" s="229">
        <v>1316.7045246457219</v>
      </c>
      <c r="E32" s="229">
        <v>976.99092594940726</v>
      </c>
      <c r="F32" s="9">
        <v>57.040308929327125</v>
      </c>
      <c r="G32" s="229">
        <v>342.13719150265541</v>
      </c>
      <c r="H32" s="9">
        <v>76.677972138673425</v>
      </c>
      <c r="I32" s="229">
        <v>479.45545556598393</v>
      </c>
      <c r="J32" s="9">
        <v>656.78512116590412</v>
      </c>
    </row>
  </sheetData>
  <mergeCells count="3">
    <mergeCell ref="H6:I6"/>
    <mergeCell ref="B6:B7"/>
    <mergeCell ref="F6:G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39"/>
  <sheetViews>
    <sheetView showGridLines="0" workbookViewId="0">
      <pane ySplit="4" topLeftCell="A5" activePane="bottomLeft" state="frozenSplit"/>
      <selection activeCell="C28" sqref="C28"/>
      <selection pane="bottomLeft" activeCell="A4" sqref="A4"/>
    </sheetView>
  </sheetViews>
  <sheetFormatPr defaultColWidth="9.140625" defaultRowHeight="15" x14ac:dyDescent="0.25"/>
  <cols>
    <col min="1" max="1" width="9.5703125" style="39" customWidth="1"/>
    <col min="2" max="2" width="14.85546875" style="39" customWidth="1"/>
    <col min="3" max="3" width="13.42578125" style="39" customWidth="1"/>
    <col min="4" max="4" width="17.7109375" style="39" customWidth="1"/>
    <col min="5" max="5" width="9.85546875" style="39" customWidth="1"/>
    <col min="6" max="6" width="14.85546875" style="39" customWidth="1"/>
    <col min="7" max="7" width="13.42578125" style="39" customWidth="1"/>
    <col min="8" max="8" width="17.7109375" style="39" customWidth="1"/>
    <col min="9" max="9" width="9.85546875" style="39" customWidth="1"/>
    <col min="10" max="10" width="14.85546875" style="39" customWidth="1"/>
    <col min="11" max="11" width="13.42578125" style="39" customWidth="1"/>
    <col min="12" max="12" width="17.7109375" style="39" customWidth="1"/>
    <col min="13" max="16384" width="9.140625" style="39"/>
  </cols>
  <sheetData>
    <row r="1" spans="1:12" s="33" customFormat="1" x14ac:dyDescent="0.25">
      <c r="A1" s="32" t="s">
        <v>311</v>
      </c>
    </row>
    <row r="2" spans="1:12" s="33" customFormat="1" ht="14.25" x14ac:dyDescent="0.2">
      <c r="A2" s="34"/>
    </row>
    <row r="3" spans="1:12" s="33" customFormat="1" ht="14.25" x14ac:dyDescent="0.2"/>
    <row r="4" spans="1:12" s="33" customFormat="1" ht="14.25" x14ac:dyDescent="0.2"/>
    <row r="5" spans="1:12" s="33" customFormat="1" ht="14.25" x14ac:dyDescent="0.2"/>
    <row r="6" spans="1:12" s="33" customFormat="1" x14ac:dyDescent="0.25">
      <c r="B6" s="264" t="s">
        <v>400</v>
      </c>
      <c r="C6" s="264"/>
      <c r="D6" s="264"/>
      <c r="F6" s="264" t="s">
        <v>312</v>
      </c>
      <c r="G6" s="264"/>
      <c r="H6" s="264"/>
      <c r="J6" s="264" t="s">
        <v>44</v>
      </c>
      <c r="K6" s="264"/>
      <c r="L6" s="264"/>
    </row>
    <row r="7" spans="1:12" s="33" customFormat="1" ht="30" x14ac:dyDescent="0.2">
      <c r="B7" s="211" t="s">
        <v>23</v>
      </c>
      <c r="C7" s="211" t="s">
        <v>19</v>
      </c>
      <c r="D7" s="211" t="s">
        <v>53</v>
      </c>
      <c r="F7" s="211" t="s">
        <v>23</v>
      </c>
      <c r="G7" s="211" t="s">
        <v>19</v>
      </c>
      <c r="H7" s="211" t="s">
        <v>53</v>
      </c>
      <c r="J7" s="211" t="s">
        <v>23</v>
      </c>
      <c r="K7" s="211" t="s">
        <v>19</v>
      </c>
      <c r="L7" s="211" t="s">
        <v>53</v>
      </c>
    </row>
    <row r="8" spans="1:12" s="33" customFormat="1" ht="14.25" x14ac:dyDescent="0.2">
      <c r="B8" s="36">
        <v>43952</v>
      </c>
      <c r="C8" s="37" t="s">
        <v>29</v>
      </c>
      <c r="D8" s="38">
        <v>285.28442028985506</v>
      </c>
      <c r="F8" s="36">
        <v>43922</v>
      </c>
      <c r="G8" s="37" t="s">
        <v>27</v>
      </c>
      <c r="H8" s="38">
        <v>1348.6560283687943</v>
      </c>
      <c r="J8" s="36">
        <v>43891</v>
      </c>
      <c r="K8" s="37" t="s">
        <v>24</v>
      </c>
      <c r="L8" s="38">
        <v>2166.8113918439717</v>
      </c>
    </row>
    <row r="9" spans="1:12" s="33" customFormat="1" ht="14.25" x14ac:dyDescent="0.2">
      <c r="B9" s="36">
        <v>43953</v>
      </c>
      <c r="C9" s="37" t="s">
        <v>30</v>
      </c>
      <c r="D9" s="38">
        <v>225.71059782608697</v>
      </c>
      <c r="F9" s="36">
        <v>43923</v>
      </c>
      <c r="G9" s="37" t="s">
        <v>28</v>
      </c>
      <c r="H9" s="38">
        <v>1285.0545212765958</v>
      </c>
      <c r="J9" s="36">
        <v>43892</v>
      </c>
      <c r="K9" s="37" t="s">
        <v>25</v>
      </c>
      <c r="L9" s="38">
        <v>2332.5086066784875</v>
      </c>
    </row>
    <row r="10" spans="1:12" s="33" customFormat="1" ht="14.25" x14ac:dyDescent="0.2">
      <c r="B10" s="36">
        <v>43954</v>
      </c>
      <c r="C10" s="37" t="s">
        <v>24</v>
      </c>
      <c r="D10" s="38">
        <v>180.43291024478694</v>
      </c>
      <c r="F10" s="36">
        <v>43924</v>
      </c>
      <c r="G10" s="37" t="s">
        <v>29</v>
      </c>
      <c r="H10" s="38">
        <v>1426.6622340425531</v>
      </c>
      <c r="J10" s="36">
        <v>43893</v>
      </c>
      <c r="K10" s="37" t="s">
        <v>26</v>
      </c>
      <c r="L10" s="38">
        <v>2334.1833628841609</v>
      </c>
    </row>
    <row r="11" spans="1:12" s="33" customFormat="1" ht="14.25" x14ac:dyDescent="0.2">
      <c r="B11" s="36">
        <v>43955</v>
      </c>
      <c r="C11" s="37" t="s">
        <v>25</v>
      </c>
      <c r="D11" s="38">
        <v>1683.3686594202898</v>
      </c>
      <c r="F11" s="36">
        <v>43925</v>
      </c>
      <c r="G11" s="37" t="s">
        <v>30</v>
      </c>
      <c r="H11" s="38">
        <v>918.20301418439715</v>
      </c>
      <c r="J11" s="36">
        <v>43894</v>
      </c>
      <c r="K11" s="37" t="s">
        <v>27</v>
      </c>
      <c r="L11" s="38">
        <v>2404.7893395390079</v>
      </c>
    </row>
    <row r="12" spans="1:12" s="33" customFormat="1" ht="14.25" x14ac:dyDescent="0.2">
      <c r="B12" s="36">
        <v>43956</v>
      </c>
      <c r="C12" s="37" t="s">
        <v>26</v>
      </c>
      <c r="D12" s="38">
        <v>1649.684329710145</v>
      </c>
      <c r="F12" s="36">
        <v>43926</v>
      </c>
      <c r="G12" s="37" t="s">
        <v>24</v>
      </c>
      <c r="H12" s="38">
        <v>525.47562056737593</v>
      </c>
      <c r="J12" s="36">
        <v>43895</v>
      </c>
      <c r="K12" s="37" t="s">
        <v>28</v>
      </c>
      <c r="L12" s="38">
        <v>2364.5650856974003</v>
      </c>
    </row>
    <row r="13" spans="1:12" s="33" customFormat="1" ht="14.25" x14ac:dyDescent="0.2">
      <c r="B13" s="36">
        <v>43957</v>
      </c>
      <c r="C13" s="37" t="s">
        <v>27</v>
      </c>
      <c r="D13" s="38">
        <v>1577.8034420289855</v>
      </c>
      <c r="F13" s="36">
        <v>43927</v>
      </c>
      <c r="G13" s="37" t="s">
        <v>25</v>
      </c>
      <c r="H13" s="38">
        <v>1221.313829787234</v>
      </c>
      <c r="J13" s="36">
        <v>43896</v>
      </c>
      <c r="K13" s="37" t="s">
        <v>29</v>
      </c>
      <c r="L13" s="38">
        <v>2422.2983525413711</v>
      </c>
    </row>
    <row r="14" spans="1:12" s="33" customFormat="1" ht="14.25" x14ac:dyDescent="0.2">
      <c r="B14" s="36">
        <v>43958</v>
      </c>
      <c r="C14" s="37" t="s">
        <v>28</v>
      </c>
      <c r="D14" s="38">
        <v>1708.6870471014493</v>
      </c>
      <c r="F14" s="36">
        <v>43928</v>
      </c>
      <c r="G14" s="37" t="s">
        <v>26</v>
      </c>
      <c r="H14" s="38">
        <v>1223.112145390071</v>
      </c>
      <c r="J14" s="36">
        <v>43897</v>
      </c>
      <c r="K14" s="37" t="s">
        <v>30</v>
      </c>
      <c r="L14" s="38">
        <v>2435.4886968085107</v>
      </c>
    </row>
    <row r="15" spans="1:12" x14ac:dyDescent="0.25">
      <c r="B15" s="36">
        <v>43959</v>
      </c>
      <c r="C15" s="37" t="s">
        <v>29</v>
      </c>
      <c r="D15" s="38">
        <v>1841.9284420289855</v>
      </c>
      <c r="F15" s="36">
        <v>43929</v>
      </c>
      <c r="G15" s="37" t="s">
        <v>27</v>
      </c>
      <c r="H15" s="38">
        <v>1248.6812943262412</v>
      </c>
      <c r="J15" s="36">
        <v>43898</v>
      </c>
      <c r="K15" s="37" t="s">
        <v>24</v>
      </c>
      <c r="L15" s="38">
        <v>2258.1193410165483</v>
      </c>
    </row>
    <row r="16" spans="1:12" x14ac:dyDescent="0.25">
      <c r="B16" s="36">
        <v>43960</v>
      </c>
      <c r="C16" s="37" t="s">
        <v>30</v>
      </c>
      <c r="D16" s="38">
        <v>291.67210144927537</v>
      </c>
      <c r="F16" s="36">
        <v>43930</v>
      </c>
      <c r="G16" s="37" t="s">
        <v>28</v>
      </c>
      <c r="H16" s="38">
        <v>1261.9011524822695</v>
      </c>
      <c r="J16" s="36">
        <v>43899</v>
      </c>
      <c r="K16" s="37" t="s">
        <v>25</v>
      </c>
      <c r="L16" s="38">
        <v>2347.4875886524824</v>
      </c>
    </row>
    <row r="17" spans="2:12" x14ac:dyDescent="0.25">
      <c r="B17" s="36">
        <v>43961</v>
      </c>
      <c r="C17" s="37" t="s">
        <v>24</v>
      </c>
      <c r="D17" s="38">
        <v>212.45516304347825</v>
      </c>
      <c r="F17" s="36">
        <v>43931</v>
      </c>
      <c r="G17" s="37" t="s">
        <v>29</v>
      </c>
      <c r="H17" s="38">
        <v>1434.321365248227</v>
      </c>
      <c r="J17" s="36">
        <v>43900</v>
      </c>
      <c r="K17" s="37" t="s">
        <v>26</v>
      </c>
      <c r="L17" s="38">
        <v>2236.6994680851062</v>
      </c>
    </row>
    <row r="18" spans="2:12" x14ac:dyDescent="0.25">
      <c r="B18" s="36">
        <v>43962</v>
      </c>
      <c r="C18" s="37" t="s">
        <v>25</v>
      </c>
      <c r="D18" s="38">
        <v>1857.2767210144928</v>
      </c>
      <c r="F18" s="36">
        <v>43932</v>
      </c>
      <c r="G18" s="37" t="s">
        <v>30</v>
      </c>
      <c r="H18" s="38">
        <v>321.84751773049646</v>
      </c>
      <c r="J18" s="36">
        <v>43901</v>
      </c>
      <c r="K18" s="37" t="s">
        <v>27</v>
      </c>
      <c r="L18" s="38">
        <v>2330.6152482269504</v>
      </c>
    </row>
    <row r="19" spans="2:12" x14ac:dyDescent="0.25">
      <c r="B19" s="36">
        <v>43963</v>
      </c>
      <c r="C19" s="37" t="s">
        <v>26</v>
      </c>
      <c r="D19" s="38">
        <v>1815.8522212148685</v>
      </c>
      <c r="F19" s="36">
        <v>43933</v>
      </c>
      <c r="G19" s="37" t="s">
        <v>24</v>
      </c>
      <c r="H19" s="38">
        <v>189.57890070921985</v>
      </c>
      <c r="J19" s="36">
        <v>43902</v>
      </c>
      <c r="K19" s="37" t="s">
        <v>28</v>
      </c>
      <c r="L19" s="38">
        <v>2360.3732269503548</v>
      </c>
    </row>
    <row r="20" spans="2:12" x14ac:dyDescent="0.25">
      <c r="B20" s="36">
        <v>43964</v>
      </c>
      <c r="C20" s="37" t="s">
        <v>27</v>
      </c>
      <c r="D20" s="38">
        <v>1844.8659420289855</v>
      </c>
      <c r="F20" s="36">
        <v>43934</v>
      </c>
      <c r="G20" s="37" t="s">
        <v>25</v>
      </c>
      <c r="H20" s="38">
        <v>1479.3399822695035</v>
      </c>
      <c r="J20" s="36">
        <v>43903</v>
      </c>
      <c r="K20" s="37" t="s">
        <v>29</v>
      </c>
      <c r="L20" s="38">
        <v>2422.7544326241136</v>
      </c>
    </row>
    <row r="21" spans="2:12" x14ac:dyDescent="0.25">
      <c r="B21" s="36">
        <v>43965</v>
      </c>
      <c r="C21" s="37" t="s">
        <v>28</v>
      </c>
      <c r="D21" s="38">
        <v>1874.7201086956522</v>
      </c>
      <c r="F21" s="36">
        <v>43935</v>
      </c>
      <c r="G21" s="37" t="s">
        <v>26</v>
      </c>
      <c r="H21" s="38">
        <v>1419.7650709219859</v>
      </c>
      <c r="J21" s="36">
        <v>43904</v>
      </c>
      <c r="K21" s="37" t="s">
        <v>30</v>
      </c>
      <c r="L21" s="38">
        <v>2327.6054964539007</v>
      </c>
    </row>
    <row r="22" spans="2:12" x14ac:dyDescent="0.25">
      <c r="B22" s="36">
        <v>43966</v>
      </c>
      <c r="C22" s="37" t="s">
        <v>29</v>
      </c>
      <c r="D22" s="38">
        <v>2046.1567028985507</v>
      </c>
      <c r="F22" s="36">
        <v>43936</v>
      </c>
      <c r="G22" s="37" t="s">
        <v>27</v>
      </c>
      <c r="H22" s="38">
        <v>1377.7522163120568</v>
      </c>
      <c r="J22" s="36">
        <v>43905</v>
      </c>
      <c r="K22" s="37" t="s">
        <v>24</v>
      </c>
      <c r="L22" s="38">
        <v>1841.9817523640666</v>
      </c>
    </row>
    <row r="23" spans="2:12" x14ac:dyDescent="0.25">
      <c r="B23" s="36">
        <v>43967</v>
      </c>
      <c r="C23" s="37" t="s">
        <v>30</v>
      </c>
      <c r="D23" s="38">
        <v>353.35461956521738</v>
      </c>
      <c r="F23" s="36">
        <v>43937</v>
      </c>
      <c r="G23" s="37" t="s">
        <v>28</v>
      </c>
      <c r="H23" s="38">
        <v>1457.2437943262412</v>
      </c>
      <c r="J23" s="36">
        <v>43906</v>
      </c>
      <c r="K23" s="37" t="s">
        <v>25</v>
      </c>
      <c r="L23" s="38">
        <v>2208.8004210992908</v>
      </c>
    </row>
    <row r="24" spans="2:12" x14ac:dyDescent="0.25">
      <c r="B24" s="36">
        <v>43968</v>
      </c>
      <c r="C24" s="37" t="s">
        <v>24</v>
      </c>
      <c r="D24" s="38">
        <v>239.67074275362319</v>
      </c>
      <c r="F24" s="36">
        <v>43938</v>
      </c>
      <c r="G24" s="37" t="s">
        <v>29</v>
      </c>
      <c r="H24" s="38">
        <v>1573.269927536232</v>
      </c>
      <c r="J24" s="36">
        <v>43907</v>
      </c>
      <c r="K24" s="37" t="s">
        <v>26</v>
      </c>
      <c r="L24" s="38">
        <v>2148.3284574468084</v>
      </c>
    </row>
    <row r="25" spans="2:12" x14ac:dyDescent="0.25">
      <c r="B25" s="36">
        <v>43969</v>
      </c>
      <c r="C25" s="37" t="s">
        <v>25</v>
      </c>
      <c r="D25" s="38">
        <v>447.17663043478262</v>
      </c>
      <c r="F25" s="36">
        <v>43939</v>
      </c>
      <c r="G25" s="37" t="s">
        <v>30</v>
      </c>
      <c r="H25" s="38">
        <v>181.49201419698315</v>
      </c>
      <c r="J25" s="36">
        <v>43908</v>
      </c>
      <c r="K25" s="37" t="s">
        <v>27</v>
      </c>
      <c r="L25" s="38">
        <v>2041.7196734633571</v>
      </c>
    </row>
    <row r="26" spans="2:12" x14ac:dyDescent="0.25">
      <c r="B26" s="36">
        <v>43970</v>
      </c>
      <c r="C26" s="37" t="s">
        <v>26</v>
      </c>
      <c r="D26" s="38">
        <v>367.37952898550725</v>
      </c>
      <c r="F26" s="36">
        <v>43940</v>
      </c>
      <c r="G26" s="37" t="s">
        <v>24</v>
      </c>
      <c r="H26" s="38">
        <v>136.85866666666666</v>
      </c>
      <c r="J26" s="36">
        <v>43909</v>
      </c>
      <c r="K26" s="37" t="s">
        <v>28</v>
      </c>
      <c r="L26" s="38">
        <v>1942.0803782505909</v>
      </c>
    </row>
    <row r="27" spans="2:12" x14ac:dyDescent="0.25">
      <c r="B27" s="36">
        <v>43971</v>
      </c>
      <c r="C27" s="37" t="s">
        <v>27</v>
      </c>
      <c r="D27" s="38">
        <v>2098.164402173913</v>
      </c>
      <c r="F27" s="36">
        <v>43941</v>
      </c>
      <c r="G27" s="37" t="s">
        <v>25</v>
      </c>
      <c r="H27" s="38">
        <v>1648.7078900709221</v>
      </c>
      <c r="J27" s="36">
        <v>43910</v>
      </c>
      <c r="K27" s="37" t="s">
        <v>29</v>
      </c>
      <c r="L27" s="38">
        <v>1957.6261081560283</v>
      </c>
    </row>
    <row r="28" spans="2:12" x14ac:dyDescent="0.25">
      <c r="B28" s="36">
        <v>43972</v>
      </c>
      <c r="C28" s="37" t="s">
        <v>28</v>
      </c>
      <c r="D28" s="38">
        <v>1977.0847688123299</v>
      </c>
      <c r="F28" s="36">
        <v>43942</v>
      </c>
      <c r="G28" s="37" t="s">
        <v>26</v>
      </c>
      <c r="H28" s="38">
        <v>1631.1201241134752</v>
      </c>
      <c r="J28" s="36">
        <v>43911</v>
      </c>
      <c r="K28" s="37" t="s">
        <v>30</v>
      </c>
      <c r="L28" s="38">
        <v>1924.1843971631206</v>
      </c>
    </row>
    <row r="29" spans="2:12" x14ac:dyDescent="0.25">
      <c r="B29" s="36">
        <v>43973</v>
      </c>
      <c r="C29" s="37" t="s">
        <v>29</v>
      </c>
      <c r="D29" s="38">
        <v>2105.6770833333335</v>
      </c>
      <c r="F29" s="36">
        <v>43943</v>
      </c>
      <c r="G29" s="37" t="s">
        <v>27</v>
      </c>
      <c r="H29" s="38">
        <v>1786.6710992907801</v>
      </c>
      <c r="J29" s="36">
        <v>43912</v>
      </c>
      <c r="K29" s="37" t="s">
        <v>24</v>
      </c>
      <c r="L29" s="38">
        <v>1880.4658540189118</v>
      </c>
    </row>
    <row r="30" spans="2:12" x14ac:dyDescent="0.25">
      <c r="B30" s="36">
        <v>43974</v>
      </c>
      <c r="C30" s="37" t="s">
        <v>30</v>
      </c>
      <c r="D30" s="38">
        <v>394.901268115942</v>
      </c>
      <c r="F30" s="36">
        <v>43944</v>
      </c>
      <c r="G30" s="37" t="s">
        <v>28</v>
      </c>
      <c r="H30" s="38">
        <v>274.73735581188998</v>
      </c>
      <c r="J30" s="36">
        <v>43913</v>
      </c>
      <c r="K30" s="37" t="s">
        <v>25</v>
      </c>
      <c r="L30" s="38">
        <v>1566.046520390071</v>
      </c>
    </row>
    <row r="31" spans="2:12" x14ac:dyDescent="0.25">
      <c r="B31" s="36">
        <v>43975</v>
      </c>
      <c r="C31" s="37" t="s">
        <v>24</v>
      </c>
      <c r="D31" s="38">
        <v>243.10960144927537</v>
      </c>
      <c r="F31" s="36">
        <v>43945</v>
      </c>
      <c r="G31" s="37" t="s">
        <v>29</v>
      </c>
      <c r="H31" s="38">
        <v>293.00620567375887</v>
      </c>
      <c r="J31" s="36">
        <v>43914</v>
      </c>
      <c r="K31" s="37" t="s">
        <v>26</v>
      </c>
      <c r="L31" s="38">
        <v>1532.3017139479905</v>
      </c>
    </row>
    <row r="32" spans="2:12" x14ac:dyDescent="0.25">
      <c r="B32" s="36">
        <v>43976</v>
      </c>
      <c r="C32" s="37" t="s">
        <v>25</v>
      </c>
      <c r="D32" s="38">
        <v>277.69836956521738</v>
      </c>
      <c r="F32" s="36">
        <v>43946</v>
      </c>
      <c r="G32" s="37" t="s">
        <v>30</v>
      </c>
      <c r="H32" s="38">
        <v>210.53149955634427</v>
      </c>
      <c r="J32" s="36">
        <v>43915</v>
      </c>
      <c r="K32" s="37" t="s">
        <v>27</v>
      </c>
      <c r="L32" s="38">
        <v>1511.998928782506</v>
      </c>
    </row>
    <row r="33" spans="2:12" x14ac:dyDescent="0.25">
      <c r="B33" s="36">
        <v>43977</v>
      </c>
      <c r="C33" s="37" t="s">
        <v>26</v>
      </c>
      <c r="D33" s="38">
        <v>329.60290117860382</v>
      </c>
      <c r="F33" s="36">
        <v>43947</v>
      </c>
      <c r="G33" s="37" t="s">
        <v>24</v>
      </c>
      <c r="H33" s="38">
        <v>163.86347517730496</v>
      </c>
      <c r="J33" s="36">
        <v>43916</v>
      </c>
      <c r="K33" s="37" t="s">
        <v>28</v>
      </c>
      <c r="L33" s="38">
        <v>1492.7968306737591</v>
      </c>
    </row>
    <row r="34" spans="2:12" x14ac:dyDescent="0.25">
      <c r="B34" s="36">
        <v>43978</v>
      </c>
      <c r="C34" s="37" t="s">
        <v>27</v>
      </c>
      <c r="D34" s="38">
        <v>2062.5697463768115</v>
      </c>
      <c r="F34" s="36">
        <v>43948</v>
      </c>
      <c r="G34" s="37" t="s">
        <v>25</v>
      </c>
      <c r="H34" s="38">
        <v>1745.0093085106382</v>
      </c>
      <c r="J34" s="36">
        <v>43917</v>
      </c>
      <c r="K34" s="37" t="s">
        <v>29</v>
      </c>
      <c r="L34" s="38">
        <v>1505.1591976950358</v>
      </c>
    </row>
    <row r="35" spans="2:12" x14ac:dyDescent="0.25">
      <c r="B35" s="36">
        <v>43979</v>
      </c>
      <c r="C35" s="37" t="s">
        <v>28</v>
      </c>
      <c r="D35" s="38">
        <v>1986.5534420289855</v>
      </c>
      <c r="F35" s="36">
        <v>43949</v>
      </c>
      <c r="G35" s="37" t="s">
        <v>26</v>
      </c>
      <c r="H35" s="38">
        <v>1631.6254432624114</v>
      </c>
      <c r="J35" s="263" t="s">
        <v>31</v>
      </c>
      <c r="K35" s="263"/>
      <c r="L35" s="40">
        <v>2085.1033285723684</v>
      </c>
    </row>
    <row r="36" spans="2:12" x14ac:dyDescent="0.25">
      <c r="B36" s="36">
        <v>43980</v>
      </c>
      <c r="C36" s="37" t="s">
        <v>29</v>
      </c>
      <c r="D36" s="38">
        <v>2154.4451992753625</v>
      </c>
      <c r="F36" s="36">
        <v>43950</v>
      </c>
      <c r="G36" s="37" t="s">
        <v>27</v>
      </c>
      <c r="H36" s="38">
        <v>1684.3289007092199</v>
      </c>
    </row>
    <row r="37" spans="2:12" x14ac:dyDescent="0.25">
      <c r="B37" s="36">
        <v>43981</v>
      </c>
      <c r="C37" s="37" t="s">
        <v>30</v>
      </c>
      <c r="D37" s="38">
        <v>489.69067028985506</v>
      </c>
      <c r="F37" s="36">
        <v>43951</v>
      </c>
      <c r="G37" s="37" t="s">
        <v>28</v>
      </c>
      <c r="H37" s="38">
        <v>1848.4388586956522</v>
      </c>
    </row>
    <row r="38" spans="2:12" x14ac:dyDescent="0.25">
      <c r="B38" s="36">
        <v>43982</v>
      </c>
      <c r="C38" s="37" t="s">
        <v>24</v>
      </c>
      <c r="D38" s="38">
        <v>371.53170289855075</v>
      </c>
      <c r="F38" s="263" t="s">
        <v>31</v>
      </c>
      <c r="G38" s="263"/>
      <c r="H38" s="40">
        <v>1097.5785236488487</v>
      </c>
    </row>
    <row r="39" spans="2:12" x14ac:dyDescent="0.25">
      <c r="B39" s="263" t="s">
        <v>31</v>
      </c>
      <c r="C39" s="263"/>
      <c r="D39" s="40">
        <v>1128.8613530099358</v>
      </c>
    </row>
  </sheetData>
  <mergeCells count="6">
    <mergeCell ref="B39:C39"/>
    <mergeCell ref="J6:L6"/>
    <mergeCell ref="J35:K35"/>
    <mergeCell ref="F38:G38"/>
    <mergeCell ref="F6:H6"/>
    <mergeCell ref="B6:D6"/>
  </mergeCells>
  <phoneticPr fontId="8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6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5703125" style="39" customWidth="1"/>
    <col min="2" max="3" width="14.85546875" style="39" customWidth="1"/>
    <col min="4" max="27" width="9.28515625" style="45" customWidth="1"/>
    <col min="28" max="16384" width="9.140625" style="39"/>
  </cols>
  <sheetData>
    <row r="1" spans="1:27" s="33" customFormat="1" x14ac:dyDescent="0.25">
      <c r="A1" s="32" t="s">
        <v>313</v>
      </c>
      <c r="D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</row>
    <row r="2" spans="1:27" s="33" customFormat="1" ht="14.25" x14ac:dyDescent="0.2">
      <c r="A2" s="34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</row>
    <row r="3" spans="1:27" s="33" customFormat="1" ht="14.25" x14ac:dyDescent="0.2"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</row>
    <row r="4" spans="1:27" s="33" customFormat="1" ht="14.25" x14ac:dyDescent="0.2"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</row>
    <row r="5" spans="1:27" s="33" customFormat="1" ht="14.25" x14ac:dyDescent="0.2"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</row>
    <row r="6" spans="1:27" s="33" customFormat="1" x14ac:dyDescent="0.25">
      <c r="B6" s="106" t="s">
        <v>400</v>
      </c>
      <c r="C6" s="107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</row>
    <row r="7" spans="1:27" s="33" customFormat="1" x14ac:dyDescent="0.2">
      <c r="B7" s="211" t="s">
        <v>23</v>
      </c>
      <c r="C7" s="211" t="s">
        <v>19</v>
      </c>
      <c r="D7" s="213">
        <v>0</v>
      </c>
      <c r="E7" s="213">
        <v>4.1666666666666664E-2</v>
      </c>
      <c r="F7" s="213">
        <v>8.3333333333333329E-2</v>
      </c>
      <c r="G7" s="213">
        <v>0.125</v>
      </c>
      <c r="H7" s="213">
        <v>0.16666666666666666</v>
      </c>
      <c r="I7" s="213">
        <v>0.20833333333333334</v>
      </c>
      <c r="J7" s="213">
        <v>0.25</v>
      </c>
      <c r="K7" s="213">
        <v>0.29166666666666669</v>
      </c>
      <c r="L7" s="213">
        <v>0.33333333333333331</v>
      </c>
      <c r="M7" s="213">
        <v>0.375</v>
      </c>
      <c r="N7" s="213">
        <v>0.41666666666666669</v>
      </c>
      <c r="O7" s="213">
        <v>0.45833333333333331</v>
      </c>
      <c r="P7" s="213">
        <v>0.5</v>
      </c>
      <c r="Q7" s="213">
        <v>0.54166666666666663</v>
      </c>
      <c r="R7" s="213">
        <v>0.58333333333333337</v>
      </c>
      <c r="S7" s="213">
        <v>0.625</v>
      </c>
      <c r="T7" s="213">
        <v>0.66666666666666663</v>
      </c>
      <c r="U7" s="213">
        <v>0.70833333333333337</v>
      </c>
      <c r="V7" s="213">
        <v>0.75</v>
      </c>
      <c r="W7" s="213">
        <v>0.79166666666666663</v>
      </c>
      <c r="X7" s="213">
        <v>0.83333333333333337</v>
      </c>
      <c r="Y7" s="213">
        <v>0.875</v>
      </c>
      <c r="Z7" s="213">
        <v>0.91666666666666663</v>
      </c>
      <c r="AA7" s="213">
        <v>0.95833333333333337</v>
      </c>
    </row>
    <row r="8" spans="1:27" s="33" customFormat="1" ht="14.25" x14ac:dyDescent="0.2">
      <c r="B8" s="36">
        <v>43952</v>
      </c>
      <c r="C8" s="37" t="s">
        <v>29</v>
      </c>
      <c r="D8" s="43">
        <v>365.6521739130435</v>
      </c>
      <c r="E8" s="43">
        <v>151.93478260869566</v>
      </c>
      <c r="F8" s="43">
        <v>103.26086956521739</v>
      </c>
      <c r="G8" s="43">
        <v>68.326086956521735</v>
      </c>
      <c r="H8" s="43">
        <v>70.228260869565219</v>
      </c>
      <c r="I8" s="43">
        <v>100.81521739130434</v>
      </c>
      <c r="J8" s="43">
        <v>217.7608695652174</v>
      </c>
      <c r="K8" s="43">
        <v>467.64130434782606</v>
      </c>
      <c r="L8" s="43">
        <v>491.69565217391306</v>
      </c>
      <c r="M8" s="43">
        <v>382.35869565217394</v>
      </c>
      <c r="N8" s="43">
        <v>332.93478260869563</v>
      </c>
      <c r="O8" s="43">
        <v>320</v>
      </c>
      <c r="P8" s="43">
        <v>340.55434782608694</v>
      </c>
      <c r="Q8" s="43">
        <v>342.47826086956519</v>
      </c>
      <c r="R8" s="43">
        <v>389.80434782608694</v>
      </c>
      <c r="S8" s="43">
        <v>362.69565217391306</v>
      </c>
      <c r="T8" s="43">
        <v>368.85869565217394</v>
      </c>
      <c r="U8" s="43">
        <v>424.8478260869565</v>
      </c>
      <c r="V8" s="43">
        <v>449.28260869565219</v>
      </c>
      <c r="W8" s="43">
        <v>346.13043478260869</v>
      </c>
      <c r="X8" s="43">
        <v>160.07608695652175</v>
      </c>
      <c r="Y8" s="43">
        <v>213.40217391304347</v>
      </c>
      <c r="Z8" s="43">
        <v>199.5</v>
      </c>
      <c r="AA8" s="43">
        <v>176.58695652173913</v>
      </c>
    </row>
    <row r="9" spans="1:27" s="33" customFormat="1" ht="14.25" x14ac:dyDescent="0.2">
      <c r="B9" s="36">
        <v>43953</v>
      </c>
      <c r="C9" s="37" t="s">
        <v>30</v>
      </c>
      <c r="D9" s="43">
        <v>124.30434782608695</v>
      </c>
      <c r="E9" s="43">
        <v>83.141304347826093</v>
      </c>
      <c r="F9" s="43">
        <v>55.913043478260867</v>
      </c>
      <c r="G9" s="43">
        <v>33.782608695652172</v>
      </c>
      <c r="H9" s="43">
        <v>35.967391304347828</v>
      </c>
      <c r="I9" s="43">
        <v>66.760869565217391</v>
      </c>
      <c r="J9" s="43">
        <v>170.38043478260869</v>
      </c>
      <c r="K9" s="43">
        <v>380.14130434782606</v>
      </c>
      <c r="L9" s="43">
        <v>396.22826086956519</v>
      </c>
      <c r="M9" s="43">
        <v>302.88043478260869</v>
      </c>
      <c r="N9" s="43">
        <v>253.46739130434781</v>
      </c>
      <c r="O9" s="43">
        <v>255.0108695652174</v>
      </c>
      <c r="P9" s="43">
        <v>268.33695652173913</v>
      </c>
      <c r="Q9" s="43">
        <v>286.16304347826087</v>
      </c>
      <c r="R9" s="43">
        <v>300.35869565217394</v>
      </c>
      <c r="S9" s="43">
        <v>324.81521739130437</v>
      </c>
      <c r="T9" s="43">
        <v>335.20652173913044</v>
      </c>
      <c r="U9" s="43">
        <v>373.4021739130435</v>
      </c>
      <c r="V9" s="43">
        <v>387.58695652173913</v>
      </c>
      <c r="W9" s="43">
        <v>299.31521739130437</v>
      </c>
      <c r="X9" s="43">
        <v>140.08695652173913</v>
      </c>
      <c r="Y9" s="43">
        <v>192.25</v>
      </c>
      <c r="Z9" s="43">
        <v>179.34782608695653</v>
      </c>
      <c r="AA9" s="43">
        <v>172.20652173913044</v>
      </c>
    </row>
    <row r="10" spans="1:27" s="33" customFormat="1" ht="14.25" x14ac:dyDescent="0.2">
      <c r="B10" s="36">
        <v>43954</v>
      </c>
      <c r="C10" s="37" t="s">
        <v>24</v>
      </c>
      <c r="D10" s="43">
        <v>123.14130434782609</v>
      </c>
      <c r="E10" s="43">
        <v>76.858695652173907</v>
      </c>
      <c r="F10" s="43">
        <v>52.826086956521742</v>
      </c>
      <c r="G10" s="43">
        <v>28.565217391304348</v>
      </c>
      <c r="H10" s="43">
        <v>27.934782608695652</v>
      </c>
      <c r="I10" s="43">
        <v>42.630434782608695</v>
      </c>
      <c r="J10" s="43">
        <v>115.43478260869566</v>
      </c>
      <c r="K10" s="43">
        <v>254.86956521739131</v>
      </c>
      <c r="L10" s="43">
        <v>261.11956521739131</v>
      </c>
      <c r="M10" s="43">
        <v>197.56521739130434</v>
      </c>
      <c r="N10" s="43">
        <v>161.05434782608697</v>
      </c>
      <c r="O10" s="43">
        <v>161.11956521739131</v>
      </c>
      <c r="P10" s="43">
        <v>180.58695652173913</v>
      </c>
      <c r="Q10" s="43">
        <v>201.06521739130434</v>
      </c>
      <c r="R10" s="43">
        <v>216.18478260869566</v>
      </c>
      <c r="S10" s="43">
        <v>241.7391304347826</v>
      </c>
      <c r="T10" s="43">
        <v>252.03260869565219</v>
      </c>
      <c r="U10" s="43">
        <v>277.60869565217394</v>
      </c>
      <c r="V10" s="43">
        <v>323.67391304347825</v>
      </c>
      <c r="W10" s="43">
        <v>261.66304347826087</v>
      </c>
      <c r="X10" s="43">
        <v>143.6</v>
      </c>
      <c r="Y10" s="43">
        <v>221.16304347826087</v>
      </c>
      <c r="Z10" s="43">
        <v>232.46739130434781</v>
      </c>
      <c r="AA10" s="43">
        <v>274.68478260869563</v>
      </c>
    </row>
    <row r="11" spans="1:27" s="33" customFormat="1" ht="14.25" x14ac:dyDescent="0.2">
      <c r="B11" s="36">
        <v>43955</v>
      </c>
      <c r="C11" s="37" t="s">
        <v>25</v>
      </c>
      <c r="D11" s="43">
        <v>1256.1304347826087</v>
      </c>
      <c r="E11" s="43">
        <v>687.304347826087</v>
      </c>
      <c r="F11" s="43">
        <v>351.71739130434781</v>
      </c>
      <c r="G11" s="43">
        <v>209.34782608695653</v>
      </c>
      <c r="H11" s="43">
        <v>227.40217391304347</v>
      </c>
      <c r="I11" s="43">
        <v>304.54347826086956</v>
      </c>
      <c r="J11" s="43">
        <v>769.54347826086962</v>
      </c>
      <c r="K11" s="43">
        <v>1852.5869565217392</v>
      </c>
      <c r="L11" s="43">
        <v>2541.3804347826085</v>
      </c>
      <c r="M11" s="43">
        <v>2506.163043478261</v>
      </c>
      <c r="N11" s="43">
        <v>2377.9891304347825</v>
      </c>
      <c r="O11" s="43">
        <v>2404.0108695652175</v>
      </c>
      <c r="P11" s="43">
        <v>2494.717391304348</v>
      </c>
      <c r="Q11" s="43">
        <v>2567.4239130434785</v>
      </c>
      <c r="R11" s="43">
        <v>2648.7391304347825</v>
      </c>
      <c r="S11" s="43">
        <v>2626.586956521739</v>
      </c>
      <c r="T11" s="43">
        <v>2586.4891304347825</v>
      </c>
      <c r="U11" s="43">
        <v>2745.7608695652175</v>
      </c>
      <c r="V11" s="43">
        <v>2773.5434782608695</v>
      </c>
      <c r="W11" s="43">
        <v>2154.217391304348</v>
      </c>
      <c r="X11" s="43">
        <v>971.5</v>
      </c>
      <c r="Y11" s="43">
        <v>1185.8695652173913</v>
      </c>
      <c r="Z11" s="43">
        <v>1133.7717391304348</v>
      </c>
      <c r="AA11" s="43">
        <v>1024.108695652174</v>
      </c>
    </row>
    <row r="12" spans="1:27" s="33" customFormat="1" ht="14.25" x14ac:dyDescent="0.2">
      <c r="B12" s="36">
        <v>43956</v>
      </c>
      <c r="C12" s="37" t="s">
        <v>26</v>
      </c>
      <c r="D12" s="43">
        <v>751.61956521739125</v>
      </c>
      <c r="E12" s="43">
        <v>484.41304347826087</v>
      </c>
      <c r="F12" s="43">
        <v>300.32608695652175</v>
      </c>
      <c r="G12" s="43">
        <v>194.06521739130434</v>
      </c>
      <c r="H12" s="43">
        <v>216.14130434782609</v>
      </c>
      <c r="I12" s="43">
        <v>279.22826086956519</v>
      </c>
      <c r="J12" s="43">
        <v>697.20652173913038</v>
      </c>
      <c r="K12" s="43">
        <v>1713.3369565217392</v>
      </c>
      <c r="L12" s="43">
        <v>2430.2934782608695</v>
      </c>
      <c r="M12" s="43">
        <v>2425.6847826086955</v>
      </c>
      <c r="N12" s="43">
        <v>2355.0108695652175</v>
      </c>
      <c r="O12" s="43">
        <v>2400.1521739130435</v>
      </c>
      <c r="P12" s="43">
        <v>2443.1521739130435</v>
      </c>
      <c r="Q12" s="43">
        <v>2573.304347826087</v>
      </c>
      <c r="R12" s="43">
        <v>2577.5434782608695</v>
      </c>
      <c r="S12" s="43">
        <v>2682.5108695652175</v>
      </c>
      <c r="T12" s="43">
        <v>2719.2391304347825</v>
      </c>
      <c r="U12" s="43">
        <v>2941.858695652174</v>
      </c>
      <c r="V12" s="43">
        <v>2947.554347826087</v>
      </c>
      <c r="W12" s="43">
        <v>2092.4891304347825</v>
      </c>
      <c r="X12" s="43">
        <v>931.5978260869565</v>
      </c>
      <c r="Y12" s="43">
        <v>1183.75</v>
      </c>
      <c r="Z12" s="43">
        <v>1165.8695652173913</v>
      </c>
      <c r="AA12" s="43">
        <v>1086.0760869565217</v>
      </c>
    </row>
    <row r="13" spans="1:27" s="33" customFormat="1" ht="14.25" x14ac:dyDescent="0.2">
      <c r="B13" s="36">
        <v>43957</v>
      </c>
      <c r="C13" s="37" t="s">
        <v>27</v>
      </c>
      <c r="D13" s="43">
        <v>828.88043478260875</v>
      </c>
      <c r="E13" s="43">
        <v>529.17391304347825</v>
      </c>
      <c r="F13" s="43">
        <v>325.35869565217394</v>
      </c>
      <c r="G13" s="43">
        <v>214.47826086956522</v>
      </c>
      <c r="H13" s="43">
        <v>223.33695652173913</v>
      </c>
      <c r="I13" s="43">
        <v>295.58695652173913</v>
      </c>
      <c r="J13" s="43">
        <v>743.29347826086962</v>
      </c>
      <c r="K13" s="43">
        <v>1813.1521739130435</v>
      </c>
      <c r="L13" s="43">
        <v>992.93478260869563</v>
      </c>
      <c r="M13" s="43">
        <v>1401.1521739130435</v>
      </c>
      <c r="N13" s="43">
        <v>2412.5434782608695</v>
      </c>
      <c r="O13" s="43">
        <v>2439.5</v>
      </c>
      <c r="P13" s="43">
        <v>2494.9021739130435</v>
      </c>
      <c r="Q13" s="43">
        <v>2579.6521739130435</v>
      </c>
      <c r="R13" s="43">
        <v>2721.9347826086955</v>
      </c>
      <c r="S13" s="43">
        <v>2708.8695652173915</v>
      </c>
      <c r="T13" s="43">
        <v>2719.1521739130435</v>
      </c>
      <c r="U13" s="43">
        <v>2869.6847826086955</v>
      </c>
      <c r="V13" s="43">
        <v>2830.2934782608695</v>
      </c>
      <c r="W13" s="43">
        <v>2246.271739130435</v>
      </c>
      <c r="X13" s="43">
        <v>1030.2826086956522</v>
      </c>
      <c r="Y13" s="43">
        <v>1213.6304347826087</v>
      </c>
      <c r="Z13" s="43">
        <v>1157.554347826087</v>
      </c>
      <c r="AA13" s="43">
        <v>1075.6630434782608</v>
      </c>
    </row>
    <row r="14" spans="1:27" s="33" customFormat="1" ht="14.25" x14ac:dyDescent="0.2">
      <c r="B14" s="36">
        <v>43958</v>
      </c>
      <c r="C14" s="37" t="s">
        <v>28</v>
      </c>
      <c r="D14" s="43">
        <v>818.93478260869563</v>
      </c>
      <c r="E14" s="43">
        <v>491.85869565217394</v>
      </c>
      <c r="F14" s="43">
        <v>307.22826086956519</v>
      </c>
      <c r="G14" s="43">
        <v>201.52173913043478</v>
      </c>
      <c r="H14" s="43">
        <v>220.21739130434781</v>
      </c>
      <c r="I14" s="43">
        <v>280.57608695652175</v>
      </c>
      <c r="J14" s="43">
        <v>701.41304347826087</v>
      </c>
      <c r="K14" s="43">
        <v>1768.1304347826087</v>
      </c>
      <c r="L14" s="43">
        <v>2469.586956521739</v>
      </c>
      <c r="M14" s="43">
        <v>2478.6304347826085</v>
      </c>
      <c r="N14" s="43">
        <v>2413.608695652174</v>
      </c>
      <c r="O14" s="43">
        <v>2437.141304347826</v>
      </c>
      <c r="P14" s="43">
        <v>2529.2065217391305</v>
      </c>
      <c r="Q14" s="43">
        <v>2497.5434782608695</v>
      </c>
      <c r="R14" s="43">
        <v>2631.195652173913</v>
      </c>
      <c r="S14" s="43">
        <v>2726.75</v>
      </c>
      <c r="T14" s="43">
        <v>2850.6739130434785</v>
      </c>
      <c r="U14" s="43">
        <v>2994.1739130434785</v>
      </c>
      <c r="V14" s="43">
        <v>3016.478260869565</v>
      </c>
      <c r="W14" s="43">
        <v>2295.108695652174</v>
      </c>
      <c r="X14" s="43">
        <v>1054.6847826086957</v>
      </c>
      <c r="Y14" s="43">
        <v>1315.4130434782608</v>
      </c>
      <c r="Z14" s="43">
        <v>1305.2173913043478</v>
      </c>
      <c r="AA14" s="43">
        <v>1203.195652173913</v>
      </c>
    </row>
    <row r="15" spans="1:27" s="33" customFormat="1" ht="14.25" x14ac:dyDescent="0.2">
      <c r="B15" s="36">
        <v>43959</v>
      </c>
      <c r="C15" s="37" t="s">
        <v>29</v>
      </c>
      <c r="D15" s="43">
        <v>937.66304347826087</v>
      </c>
      <c r="E15" s="43">
        <v>584.41304347826087</v>
      </c>
      <c r="F15" s="43">
        <v>350.4021739130435</v>
      </c>
      <c r="G15" s="43">
        <v>209.78260869565219</v>
      </c>
      <c r="H15" s="43">
        <v>240.65217391304347</v>
      </c>
      <c r="I15" s="43">
        <v>296.06521739130437</v>
      </c>
      <c r="J15" s="43">
        <v>721.29347826086962</v>
      </c>
      <c r="K15" s="43">
        <v>1749.6847826086957</v>
      </c>
      <c r="L15" s="43">
        <v>2536.521739130435</v>
      </c>
      <c r="M15" s="43">
        <v>2515.978260869565</v>
      </c>
      <c r="N15" s="43">
        <v>2517.3152173913045</v>
      </c>
      <c r="O15" s="43">
        <v>2565</v>
      </c>
      <c r="P15" s="43">
        <v>2664.782608695652</v>
      </c>
      <c r="Q15" s="43">
        <v>2740.8695652173915</v>
      </c>
      <c r="R15" s="43">
        <v>2865.586956521739</v>
      </c>
      <c r="S15" s="43">
        <v>2886.9021739130435</v>
      </c>
      <c r="T15" s="43">
        <v>2926.1847826086955</v>
      </c>
      <c r="U15" s="43">
        <v>3059.608695652174</v>
      </c>
      <c r="V15" s="43">
        <v>3013.5</v>
      </c>
      <c r="W15" s="43">
        <v>2476.086956521739</v>
      </c>
      <c r="X15" s="43">
        <v>1350.5326086956522</v>
      </c>
      <c r="Y15" s="43">
        <v>1619.9673913043478</v>
      </c>
      <c r="Z15" s="43">
        <v>1767.2391304347825</v>
      </c>
      <c r="AA15" s="43">
        <v>1610.25</v>
      </c>
    </row>
    <row r="16" spans="1:27" s="33" customFormat="1" ht="14.25" x14ac:dyDescent="0.2">
      <c r="B16" s="36">
        <v>43960</v>
      </c>
      <c r="C16" s="37" t="s">
        <v>30</v>
      </c>
      <c r="D16" s="43">
        <v>373.92391304347825</v>
      </c>
      <c r="E16" s="43">
        <v>155.67391304347825</v>
      </c>
      <c r="F16" s="43">
        <v>107.92391304347827</v>
      </c>
      <c r="G16" s="43">
        <v>67.086956521739125</v>
      </c>
      <c r="H16" s="43">
        <v>68.923913043478265</v>
      </c>
      <c r="I16" s="43">
        <v>88.108695652173907</v>
      </c>
      <c r="J16" s="43">
        <v>208.54347826086956</v>
      </c>
      <c r="K16" s="43">
        <v>449.14130434782606</v>
      </c>
      <c r="L16" s="43">
        <v>480.76086956521738</v>
      </c>
      <c r="M16" s="43">
        <v>389.45652173913044</v>
      </c>
      <c r="N16" s="43">
        <v>324.07608695652175</v>
      </c>
      <c r="O16" s="43">
        <v>312.4021739130435</v>
      </c>
      <c r="P16" s="43">
        <v>322.07608695652175</v>
      </c>
      <c r="Q16" s="43">
        <v>343.46739130434781</v>
      </c>
      <c r="R16" s="43">
        <v>368.76086956521738</v>
      </c>
      <c r="S16" s="43">
        <v>398.83695652173913</v>
      </c>
      <c r="T16" s="43">
        <v>418.57608695652175</v>
      </c>
      <c r="U16" s="43">
        <v>460.04347826086956</v>
      </c>
      <c r="V16" s="43">
        <v>466.96739130434781</v>
      </c>
      <c r="W16" s="43">
        <v>374.79347826086956</v>
      </c>
      <c r="X16" s="43">
        <v>183.05434782608697</v>
      </c>
      <c r="Y16" s="43">
        <v>222.59782608695653</v>
      </c>
      <c r="Z16" s="43">
        <v>218.17391304347825</v>
      </c>
      <c r="AA16" s="43">
        <v>196.7608695652174</v>
      </c>
    </row>
    <row r="17" spans="2:27" s="33" customFormat="1" ht="14.25" x14ac:dyDescent="0.2">
      <c r="B17" s="36">
        <v>43961</v>
      </c>
      <c r="C17" s="37" t="s">
        <v>24</v>
      </c>
      <c r="D17" s="43">
        <v>148.20652173913044</v>
      </c>
      <c r="E17" s="43">
        <v>103.8804347826087</v>
      </c>
      <c r="F17" s="43">
        <v>69.217391304347828</v>
      </c>
      <c r="G17" s="43">
        <v>43.673913043478258</v>
      </c>
      <c r="H17" s="43">
        <v>42.673913043478258</v>
      </c>
      <c r="I17" s="43">
        <v>51.608695652173914</v>
      </c>
      <c r="J17" s="43">
        <v>125.84782608695652</v>
      </c>
      <c r="K17" s="43">
        <v>272.5978260869565</v>
      </c>
      <c r="L17" s="43">
        <v>291.64130434782606</v>
      </c>
      <c r="M17" s="43">
        <v>237.56521739130434</v>
      </c>
      <c r="N17" s="43">
        <v>186.75</v>
      </c>
      <c r="O17" s="43">
        <v>199.77173913043478</v>
      </c>
      <c r="P17" s="43">
        <v>222.89130434782609</v>
      </c>
      <c r="Q17" s="43">
        <v>245.61956521739131</v>
      </c>
      <c r="R17" s="43">
        <v>264.19565217391306</v>
      </c>
      <c r="S17" s="43">
        <v>301.26086956521738</v>
      </c>
      <c r="T17" s="43">
        <v>307.82608695652175</v>
      </c>
      <c r="U17" s="43">
        <v>338.05434782608694</v>
      </c>
      <c r="V17" s="43">
        <v>352.83695652173913</v>
      </c>
      <c r="W17" s="43">
        <v>295.04347826086956</v>
      </c>
      <c r="X17" s="43">
        <v>166.08695652173913</v>
      </c>
      <c r="Y17" s="43">
        <v>238.4891304347826</v>
      </c>
      <c r="Z17" s="43">
        <v>261.25</v>
      </c>
      <c r="AA17" s="43">
        <v>331.93478260869563</v>
      </c>
    </row>
    <row r="18" spans="2:27" s="33" customFormat="1" ht="14.25" x14ac:dyDescent="0.2">
      <c r="B18" s="36">
        <v>43962</v>
      </c>
      <c r="C18" s="37" t="s">
        <v>25</v>
      </c>
      <c r="D18" s="43">
        <v>1407.2391304347825</v>
      </c>
      <c r="E18" s="43">
        <v>776.18478260869563</v>
      </c>
      <c r="F18" s="43">
        <v>404.3478260869565</v>
      </c>
      <c r="G18" s="43">
        <v>248.30434782608697</v>
      </c>
      <c r="H18" s="43">
        <v>280.43478260869563</v>
      </c>
      <c r="I18" s="43">
        <v>353.18478260869563</v>
      </c>
      <c r="J18" s="43">
        <v>898.6521739130435</v>
      </c>
      <c r="K18" s="43">
        <v>2089.4239130434785</v>
      </c>
      <c r="L18" s="43">
        <v>2773.3152173913045</v>
      </c>
      <c r="M18" s="43">
        <v>2686.5978260869565</v>
      </c>
      <c r="N18" s="43">
        <v>2593.391304347826</v>
      </c>
      <c r="O18" s="43">
        <v>2612.6521739130435</v>
      </c>
      <c r="P18" s="43">
        <v>2748.141304347826</v>
      </c>
      <c r="Q18" s="43">
        <v>2727.3804347826085</v>
      </c>
      <c r="R18" s="43">
        <v>2688.8260869565215</v>
      </c>
      <c r="S18" s="43">
        <v>2706.2934782608695</v>
      </c>
      <c r="T18" s="43">
        <v>2877</v>
      </c>
      <c r="U18" s="43">
        <v>2948.4347826086955</v>
      </c>
      <c r="V18" s="43">
        <v>2928.7608695652175</v>
      </c>
      <c r="W18" s="43">
        <v>2410.0652173913045</v>
      </c>
      <c r="X18" s="43">
        <v>1242.9347826086957</v>
      </c>
      <c r="Y18" s="43">
        <v>1429.4239130434783</v>
      </c>
      <c r="Z18" s="43">
        <v>1422.9021739130435</v>
      </c>
      <c r="AA18" s="43">
        <v>1320.75</v>
      </c>
    </row>
    <row r="19" spans="2:27" s="33" customFormat="1" ht="14.25" x14ac:dyDescent="0.2">
      <c r="B19" s="36">
        <v>43963</v>
      </c>
      <c r="C19" s="37" t="s">
        <v>26</v>
      </c>
      <c r="D19" s="43">
        <v>1022.9673913043479</v>
      </c>
      <c r="E19" s="43">
        <v>620.11956521739125</v>
      </c>
      <c r="F19" s="43">
        <v>378.39130434782606</v>
      </c>
      <c r="G19" s="43">
        <v>234.80434782608697</v>
      </c>
      <c r="H19" s="43">
        <v>262.48913043478262</v>
      </c>
      <c r="I19" s="43">
        <v>326.32608695652175</v>
      </c>
      <c r="J19" s="43">
        <v>815.83333333333337</v>
      </c>
      <c r="K19" s="43">
        <v>1953.7717391304348</v>
      </c>
      <c r="L19" s="43">
        <v>2677.2934782608695</v>
      </c>
      <c r="M19" s="43">
        <v>2643.6195652173915</v>
      </c>
      <c r="N19" s="43">
        <v>2588.0978260869565</v>
      </c>
      <c r="O19" s="43">
        <v>2574.054347826087</v>
      </c>
      <c r="P19" s="43">
        <v>2637.5978260869565</v>
      </c>
      <c r="Q19" s="43">
        <v>2693.021739130435</v>
      </c>
      <c r="R19" s="43">
        <v>2758.195652173913</v>
      </c>
      <c r="S19" s="43">
        <v>2832.0978260869565</v>
      </c>
      <c r="T19" s="43">
        <v>2881.054347826087</v>
      </c>
      <c r="U19" s="43">
        <v>3009.7391304347825</v>
      </c>
      <c r="V19" s="43">
        <v>3006.804347826087</v>
      </c>
      <c r="W19" s="43">
        <v>2381.7065217391305</v>
      </c>
      <c r="X19" s="43">
        <v>1163.4782608695652</v>
      </c>
      <c r="Y19" s="43">
        <v>1360.3260869565217</v>
      </c>
      <c r="Z19" s="43">
        <v>1418.054347826087</v>
      </c>
      <c r="AA19" s="43">
        <v>1318.8695652173913</v>
      </c>
    </row>
    <row r="20" spans="2:27" s="33" customFormat="1" ht="14.25" x14ac:dyDescent="0.2">
      <c r="B20" s="36">
        <v>43964</v>
      </c>
      <c r="C20" s="37" t="s">
        <v>27</v>
      </c>
      <c r="D20" s="43">
        <v>1029.358695652174</v>
      </c>
      <c r="E20" s="43">
        <v>665.08695652173913</v>
      </c>
      <c r="F20" s="43">
        <v>395.80434782608694</v>
      </c>
      <c r="G20" s="43">
        <v>244.22826086956522</v>
      </c>
      <c r="H20" s="43">
        <v>266.54347826086956</v>
      </c>
      <c r="I20" s="43">
        <v>331.71739130434781</v>
      </c>
      <c r="J20" s="43">
        <v>817.41304347826087</v>
      </c>
      <c r="K20" s="43">
        <v>1944.0652173913043</v>
      </c>
      <c r="L20" s="43">
        <v>2664.728260869565</v>
      </c>
      <c r="M20" s="43">
        <v>2688.2065217391305</v>
      </c>
      <c r="N20" s="43">
        <v>2643.804347826087</v>
      </c>
      <c r="O20" s="43">
        <v>2749.7391304347825</v>
      </c>
      <c r="P20" s="43">
        <v>2812.978260869565</v>
      </c>
      <c r="Q20" s="43">
        <v>2831.2065217391305</v>
      </c>
      <c r="R20" s="43">
        <v>2851.3478260869565</v>
      </c>
      <c r="S20" s="43">
        <v>2868.7391304347825</v>
      </c>
      <c r="T20" s="43">
        <v>2870.554347826087</v>
      </c>
      <c r="U20" s="43">
        <v>3002.391304347826</v>
      </c>
      <c r="V20" s="43">
        <v>3022.608695652174</v>
      </c>
      <c r="W20" s="43">
        <v>2362.228260869565</v>
      </c>
      <c r="X20" s="43">
        <v>1160.0652173913043</v>
      </c>
      <c r="Y20" s="43">
        <v>1331.4565217391305</v>
      </c>
      <c r="Z20" s="43">
        <v>1385.1195652173913</v>
      </c>
      <c r="AA20" s="43">
        <v>1337.391304347826</v>
      </c>
    </row>
    <row r="21" spans="2:27" s="33" customFormat="1" ht="14.25" x14ac:dyDescent="0.2">
      <c r="B21" s="36">
        <v>43965</v>
      </c>
      <c r="C21" s="37" t="s">
        <v>28</v>
      </c>
      <c r="D21" s="43">
        <v>999.52173913043475</v>
      </c>
      <c r="E21" s="43">
        <v>621.64130434782612</v>
      </c>
      <c r="F21" s="43">
        <v>379.66304347826087</v>
      </c>
      <c r="G21" s="43">
        <v>231.29347826086956</v>
      </c>
      <c r="H21" s="43">
        <v>268.31521739130437</v>
      </c>
      <c r="I21" s="43">
        <v>316.42391304347825</v>
      </c>
      <c r="J21" s="43">
        <v>803.47826086956525</v>
      </c>
      <c r="K21" s="43">
        <v>1913.858695652174</v>
      </c>
      <c r="L21" s="43">
        <v>2732.467391304348</v>
      </c>
      <c r="M21" s="43">
        <v>2710.6521739130435</v>
      </c>
      <c r="N21" s="43">
        <v>2674.413043478261</v>
      </c>
      <c r="O21" s="43">
        <v>2687.228260869565</v>
      </c>
      <c r="P21" s="43">
        <v>2741.8152173913045</v>
      </c>
      <c r="Q21" s="43">
        <v>2805.521739130435</v>
      </c>
      <c r="R21" s="43">
        <v>2804.0978260869565</v>
      </c>
      <c r="S21" s="43">
        <v>2891.4891304347825</v>
      </c>
      <c r="T21" s="43">
        <v>2921.891304347826</v>
      </c>
      <c r="U21" s="43">
        <v>3081.3260869565215</v>
      </c>
      <c r="V21" s="43">
        <v>3056.4239130434785</v>
      </c>
      <c r="W21" s="43">
        <v>2541.0434782608695</v>
      </c>
      <c r="X21" s="43">
        <v>1348.8369565217392</v>
      </c>
      <c r="Y21" s="43">
        <v>1461.3152173913043</v>
      </c>
      <c r="Z21" s="43">
        <v>1534.4673913043478</v>
      </c>
      <c r="AA21" s="43">
        <v>1466.0978260869565</v>
      </c>
    </row>
    <row r="22" spans="2:27" s="33" customFormat="1" ht="14.25" x14ac:dyDescent="0.2">
      <c r="B22" s="36">
        <v>43966</v>
      </c>
      <c r="C22" s="37" t="s">
        <v>29</v>
      </c>
      <c r="D22" s="43">
        <v>1199.2934782608695</v>
      </c>
      <c r="E22" s="43">
        <v>776.47826086956525</v>
      </c>
      <c r="F22" s="43">
        <v>466.44565217391306</v>
      </c>
      <c r="G22" s="43">
        <v>270.67391304347825</v>
      </c>
      <c r="H22" s="43">
        <v>301.04347826086956</v>
      </c>
      <c r="I22" s="43">
        <v>356.98913043478262</v>
      </c>
      <c r="J22" s="43">
        <v>845.76086956521738</v>
      </c>
      <c r="K22" s="43">
        <v>1985.8804347826087</v>
      </c>
      <c r="L22" s="43">
        <v>2769.4891304347825</v>
      </c>
      <c r="M22" s="43">
        <v>2745.141304347826</v>
      </c>
      <c r="N22" s="43">
        <v>2789.695652173913</v>
      </c>
      <c r="O22" s="43">
        <v>2839.913043478261</v>
      </c>
      <c r="P22" s="43">
        <v>2988.358695652174</v>
      </c>
      <c r="Q22" s="43">
        <v>3035</v>
      </c>
      <c r="R22" s="43">
        <v>2985.4347826086955</v>
      </c>
      <c r="S22" s="43">
        <v>3035.5108695652175</v>
      </c>
      <c r="T22" s="43">
        <v>3055.163043478261</v>
      </c>
      <c r="U22" s="43">
        <v>3017.25</v>
      </c>
      <c r="V22" s="43">
        <v>2906.945652173913</v>
      </c>
      <c r="W22" s="43">
        <v>2775.9347826086955</v>
      </c>
      <c r="X22" s="43">
        <v>1842.5326086956522</v>
      </c>
      <c r="Y22" s="43">
        <v>1875.6304347826087</v>
      </c>
      <c r="Z22" s="43">
        <v>2188.8478260869565</v>
      </c>
      <c r="AA22" s="43">
        <v>2054.3478260869565</v>
      </c>
    </row>
    <row r="23" spans="2:27" s="33" customFormat="1" ht="14.25" x14ac:dyDescent="0.2">
      <c r="B23" s="36">
        <v>43967</v>
      </c>
      <c r="C23" s="37" t="s">
        <v>30</v>
      </c>
      <c r="D23" s="43">
        <v>573.36956521739125</v>
      </c>
      <c r="E23" s="43">
        <v>220.11956521739131</v>
      </c>
      <c r="F23" s="43">
        <v>142.22826086956522</v>
      </c>
      <c r="G23" s="43">
        <v>82.239130434782609</v>
      </c>
      <c r="H23" s="43">
        <v>86.032608695652172</v>
      </c>
      <c r="I23" s="43">
        <v>105.02173913043478</v>
      </c>
      <c r="J23" s="43">
        <v>231.14130434782609</v>
      </c>
      <c r="K23" s="43">
        <v>494.97826086956519</v>
      </c>
      <c r="L23" s="43">
        <v>549.07608695652175</v>
      </c>
      <c r="M23" s="43">
        <v>452.58695652173913</v>
      </c>
      <c r="N23" s="43">
        <v>376.32608695652175</v>
      </c>
      <c r="O23" s="43">
        <v>372.80434782608694</v>
      </c>
      <c r="P23" s="43">
        <v>399.21739130434781</v>
      </c>
      <c r="Q23" s="43">
        <v>415.11956521739131</v>
      </c>
      <c r="R23" s="43">
        <v>438</v>
      </c>
      <c r="S23" s="43">
        <v>478.28260869565219</v>
      </c>
      <c r="T23" s="43">
        <v>500.51086956521738</v>
      </c>
      <c r="U23" s="43">
        <v>557.75</v>
      </c>
      <c r="V23" s="43">
        <v>576.695652173913</v>
      </c>
      <c r="W23" s="43">
        <v>447.01086956521738</v>
      </c>
      <c r="X23" s="43">
        <v>248.28260869565219</v>
      </c>
      <c r="Y23" s="43">
        <v>256.61956521739131</v>
      </c>
      <c r="Z23" s="43">
        <v>248.33695652173913</v>
      </c>
      <c r="AA23" s="43">
        <v>228.7608695652174</v>
      </c>
    </row>
    <row r="24" spans="2:27" s="33" customFormat="1" ht="14.25" x14ac:dyDescent="0.2">
      <c r="B24" s="36">
        <v>43968</v>
      </c>
      <c r="C24" s="37" t="s">
        <v>24</v>
      </c>
      <c r="D24" s="43">
        <v>189.2391304347826</v>
      </c>
      <c r="E24" s="43">
        <v>126.93478260869566</v>
      </c>
      <c r="F24" s="43">
        <v>89.402173913043484</v>
      </c>
      <c r="G24" s="43">
        <v>50.206521739130437</v>
      </c>
      <c r="H24" s="43">
        <v>54.510869565217391</v>
      </c>
      <c r="I24" s="43">
        <v>64.032608695652172</v>
      </c>
      <c r="J24" s="43">
        <v>139.47826086956522</v>
      </c>
      <c r="K24" s="43">
        <v>303.13043478260869</v>
      </c>
      <c r="L24" s="43">
        <v>318.42391304347825</v>
      </c>
      <c r="M24" s="43">
        <v>269.95652173913044</v>
      </c>
      <c r="N24" s="43">
        <v>235.85869565217391</v>
      </c>
      <c r="O24" s="43">
        <v>221.77173913043478</v>
      </c>
      <c r="P24" s="43">
        <v>249.16304347826087</v>
      </c>
      <c r="Q24" s="43">
        <v>281.05434782608694</v>
      </c>
      <c r="R24" s="43">
        <v>304.31521739130437</v>
      </c>
      <c r="S24" s="43">
        <v>336.52173913043481</v>
      </c>
      <c r="T24" s="43">
        <v>367.33695652173913</v>
      </c>
      <c r="U24" s="43">
        <v>402.63043478260869</v>
      </c>
      <c r="V24" s="43">
        <v>410.57608695652175</v>
      </c>
      <c r="W24" s="43">
        <v>354.42391304347825</v>
      </c>
      <c r="X24" s="43">
        <v>196.9891304347826</v>
      </c>
      <c r="Y24" s="43">
        <v>255.04347826086956</v>
      </c>
      <c r="Z24" s="43">
        <v>273.4021739130435</v>
      </c>
      <c r="AA24" s="43">
        <v>257.69565217391306</v>
      </c>
    </row>
    <row r="25" spans="2:27" s="33" customFormat="1" ht="14.25" x14ac:dyDescent="0.2">
      <c r="B25" s="36">
        <v>43969</v>
      </c>
      <c r="C25" s="37" t="s">
        <v>25</v>
      </c>
      <c r="D25" s="43">
        <v>215.07608695652175</v>
      </c>
      <c r="E25" s="43">
        <v>153.2391304347826</v>
      </c>
      <c r="F25" s="43">
        <v>116.42391304347827</v>
      </c>
      <c r="G25" s="43">
        <v>83.336956521739125</v>
      </c>
      <c r="H25" s="43">
        <v>102.97826086956522</v>
      </c>
      <c r="I25" s="43">
        <v>128.77173913043478</v>
      </c>
      <c r="J25" s="43">
        <v>333.39130434782606</v>
      </c>
      <c r="K25" s="43">
        <v>698.81521739130437</v>
      </c>
      <c r="L25" s="43">
        <v>772</v>
      </c>
      <c r="M25" s="43">
        <v>669.41304347826087</v>
      </c>
      <c r="N25" s="43">
        <v>566.29347826086962</v>
      </c>
      <c r="O25" s="43">
        <v>516.13043478260875</v>
      </c>
      <c r="P25" s="43">
        <v>540.68478260869563</v>
      </c>
      <c r="Q25" s="43">
        <v>569.68478260869563</v>
      </c>
      <c r="R25" s="43">
        <v>577.43478260869563</v>
      </c>
      <c r="S25" s="43">
        <v>637.97826086956525</v>
      </c>
      <c r="T25" s="43">
        <v>689.72826086956525</v>
      </c>
      <c r="U25" s="43">
        <v>758.52173913043475</v>
      </c>
      <c r="V25" s="43">
        <v>816.82608695652175</v>
      </c>
      <c r="W25" s="43">
        <v>541.695652173913</v>
      </c>
      <c r="X25" s="43">
        <v>288.26086956521738</v>
      </c>
      <c r="Y25" s="43">
        <v>313.08695652173913</v>
      </c>
      <c r="Z25" s="43">
        <v>332.57608695652175</v>
      </c>
      <c r="AA25" s="43">
        <v>309.89130434782606</v>
      </c>
    </row>
    <row r="26" spans="2:27" s="33" customFormat="1" ht="14.25" x14ac:dyDescent="0.2">
      <c r="B26" s="36">
        <v>43970</v>
      </c>
      <c r="C26" s="37" t="s">
        <v>26</v>
      </c>
      <c r="D26" s="43">
        <v>240.33695652173913</v>
      </c>
      <c r="E26" s="43">
        <v>169.16304347826087</v>
      </c>
      <c r="F26" s="43">
        <v>123.56521739130434</v>
      </c>
      <c r="G26" s="43">
        <v>77.413043478260875</v>
      </c>
      <c r="H26" s="43">
        <v>84.5</v>
      </c>
      <c r="I26" s="43">
        <v>104.95652173913044</v>
      </c>
      <c r="J26" s="43">
        <v>232.34782608695653</v>
      </c>
      <c r="K26" s="43">
        <v>517.66304347826087</v>
      </c>
      <c r="L26" s="43">
        <v>553.56521739130437</v>
      </c>
      <c r="M26" s="43">
        <v>494.75</v>
      </c>
      <c r="N26" s="43">
        <v>415.8478260869565</v>
      </c>
      <c r="O26" s="43">
        <v>396.5</v>
      </c>
      <c r="P26" s="43">
        <v>405.80434782608694</v>
      </c>
      <c r="Q26" s="43">
        <v>437.5978260869565</v>
      </c>
      <c r="R26" s="43">
        <v>467.70652173913044</v>
      </c>
      <c r="S26" s="43">
        <v>517.83695652173913</v>
      </c>
      <c r="T26" s="43">
        <v>555.06521739130437</v>
      </c>
      <c r="U26" s="43">
        <v>579.10869565217388</v>
      </c>
      <c r="V26" s="43">
        <v>585.96739130434787</v>
      </c>
      <c r="W26" s="43">
        <v>470.63043478260869</v>
      </c>
      <c r="X26" s="43">
        <v>266.92391304347825</v>
      </c>
      <c r="Y26" s="43">
        <v>318.53260869565219</v>
      </c>
      <c r="Z26" s="43">
        <v>358.67391304347825</v>
      </c>
      <c r="AA26" s="43">
        <v>442.6521739130435</v>
      </c>
    </row>
    <row r="27" spans="2:27" s="33" customFormat="1" ht="14.25" x14ac:dyDescent="0.2">
      <c r="B27" s="36">
        <v>43971</v>
      </c>
      <c r="C27" s="37" t="s">
        <v>27</v>
      </c>
      <c r="D27" s="43">
        <v>1669.3695652173913</v>
      </c>
      <c r="E27" s="43">
        <v>1104.5108695652175</v>
      </c>
      <c r="F27" s="43">
        <v>600.83695652173913</v>
      </c>
      <c r="G27" s="43">
        <v>351.4021739130435</v>
      </c>
      <c r="H27" s="43">
        <v>354.4021739130435</v>
      </c>
      <c r="I27" s="43">
        <v>423.19565217391306</v>
      </c>
      <c r="J27" s="43">
        <v>1016.2282608695652</v>
      </c>
      <c r="K27" s="43">
        <v>2232.3804347826085</v>
      </c>
      <c r="L27" s="43">
        <v>2951.532608695652</v>
      </c>
      <c r="M27" s="43">
        <v>2948.9021739130435</v>
      </c>
      <c r="N27" s="43">
        <v>2860.978260869565</v>
      </c>
      <c r="O27" s="43">
        <v>2970.1304347826085</v>
      </c>
      <c r="P27" s="43">
        <v>2987.521739130435</v>
      </c>
      <c r="Q27" s="43">
        <v>3045.478260869565</v>
      </c>
      <c r="R27" s="43">
        <v>3001.195652173913</v>
      </c>
      <c r="S27" s="43">
        <v>3049.304347826087</v>
      </c>
      <c r="T27" s="43">
        <v>2965.1847826086955</v>
      </c>
      <c r="U27" s="43">
        <v>2953.858695652174</v>
      </c>
      <c r="V27" s="43">
        <v>2909.695652173913</v>
      </c>
      <c r="W27" s="43">
        <v>2699.695652173913</v>
      </c>
      <c r="X27" s="43">
        <v>1838.4891304347825</v>
      </c>
      <c r="Y27" s="43">
        <v>1786.195652173913</v>
      </c>
      <c r="Z27" s="43">
        <v>1840.5434782608695</v>
      </c>
      <c r="AA27" s="43">
        <v>1794.9130434782608</v>
      </c>
    </row>
    <row r="28" spans="2:27" s="33" customFormat="1" ht="14.25" x14ac:dyDescent="0.2">
      <c r="B28" s="36">
        <v>43972</v>
      </c>
      <c r="C28" s="37" t="s">
        <v>28</v>
      </c>
      <c r="D28" s="43">
        <v>1452.6630434782608</v>
      </c>
      <c r="E28" s="43">
        <v>946.85869565217388</v>
      </c>
      <c r="F28" s="43">
        <v>550.28260869565213</v>
      </c>
      <c r="G28" s="43">
        <v>341.04347826086956</v>
      </c>
      <c r="H28" s="43">
        <v>334.85869565217394</v>
      </c>
      <c r="I28" s="43">
        <v>372.60869565217394</v>
      </c>
      <c r="J28" s="43">
        <v>884.7</v>
      </c>
      <c r="K28" s="43">
        <v>2032.3369565217392</v>
      </c>
      <c r="L28" s="43">
        <v>2819.282608695652</v>
      </c>
      <c r="M28" s="43">
        <v>2799.836956521739</v>
      </c>
      <c r="N28" s="43">
        <v>2845.7934782608695</v>
      </c>
      <c r="O28" s="43">
        <v>2869.3804347826085</v>
      </c>
      <c r="P28" s="43">
        <v>2872.0978260869565</v>
      </c>
      <c r="Q28" s="43">
        <v>2975.2391304347825</v>
      </c>
      <c r="R28" s="43">
        <v>3070.7391304347825</v>
      </c>
      <c r="S28" s="43">
        <v>2961.391304347826</v>
      </c>
      <c r="T28" s="43">
        <v>2816.467391304348</v>
      </c>
      <c r="U28" s="43">
        <v>2752.1847826086955</v>
      </c>
      <c r="V28" s="43">
        <v>2633.6739130434785</v>
      </c>
      <c r="W28" s="43">
        <v>2317.4891304347825</v>
      </c>
      <c r="X28" s="43">
        <v>1681.6630434782608</v>
      </c>
      <c r="Y28" s="43">
        <v>1669.858695652174</v>
      </c>
      <c r="Z28" s="43">
        <v>1732.3695652173913</v>
      </c>
      <c r="AA28" s="43">
        <v>1693.4673913043478</v>
      </c>
    </row>
    <row r="29" spans="2:27" s="33" customFormat="1" ht="14.25" x14ac:dyDescent="0.2">
      <c r="B29" s="36">
        <v>43973</v>
      </c>
      <c r="C29" s="37" t="s">
        <v>29</v>
      </c>
      <c r="D29" s="43">
        <v>1419.8152173913043</v>
      </c>
      <c r="E29" s="43">
        <v>912.77173913043475</v>
      </c>
      <c r="F29" s="43">
        <v>509.89130434782606</v>
      </c>
      <c r="G29" s="43">
        <v>322.22826086956519</v>
      </c>
      <c r="H29" s="43">
        <v>368.88043478260869</v>
      </c>
      <c r="I29" s="43">
        <v>395.6521739130435</v>
      </c>
      <c r="J29" s="43">
        <v>859.45652173913038</v>
      </c>
      <c r="K29" s="43">
        <v>1982.3478260869565</v>
      </c>
      <c r="L29" s="43">
        <v>2713.25</v>
      </c>
      <c r="M29" s="43">
        <v>2718.304347826087</v>
      </c>
      <c r="N29" s="43">
        <v>2734.532608695652</v>
      </c>
      <c r="O29" s="43">
        <v>2906.271739130435</v>
      </c>
      <c r="P29" s="43">
        <v>3010.478260869565</v>
      </c>
      <c r="Q29" s="43">
        <v>3051.891304347826</v>
      </c>
      <c r="R29" s="43">
        <v>3118.728260869565</v>
      </c>
      <c r="S29" s="43">
        <v>3089.1739130434785</v>
      </c>
      <c r="T29" s="43">
        <v>2941.913043478261</v>
      </c>
      <c r="U29" s="43">
        <v>3040.8695652173915</v>
      </c>
      <c r="V29" s="43">
        <v>2969.771739130435</v>
      </c>
      <c r="W29" s="43">
        <v>2699.3260869565215</v>
      </c>
      <c r="X29" s="43">
        <v>2030.6521739130435</v>
      </c>
      <c r="Y29" s="43">
        <v>2113.967391304348</v>
      </c>
      <c r="Z29" s="43">
        <v>2308.1521739130435</v>
      </c>
      <c r="AA29" s="43">
        <v>2317.9239130434785</v>
      </c>
    </row>
    <row r="30" spans="2:27" s="33" customFormat="1" ht="14.25" x14ac:dyDescent="0.2">
      <c r="B30" s="36">
        <v>43974</v>
      </c>
      <c r="C30" s="37" t="s">
        <v>30</v>
      </c>
      <c r="D30" s="43">
        <v>845.60869565217388</v>
      </c>
      <c r="E30" s="43">
        <v>337.47826086956519</v>
      </c>
      <c r="F30" s="43">
        <v>195.65217391304347</v>
      </c>
      <c r="G30" s="43">
        <v>118.1195652173913</v>
      </c>
      <c r="H30" s="43">
        <v>135.16304347826087</v>
      </c>
      <c r="I30" s="43">
        <v>154.41304347826087</v>
      </c>
      <c r="J30" s="43">
        <v>242.94565217391303</v>
      </c>
      <c r="K30" s="43">
        <v>460.28260869565219</v>
      </c>
      <c r="L30" s="43">
        <v>529.79347826086962</v>
      </c>
      <c r="M30" s="43">
        <v>499.64130434782606</v>
      </c>
      <c r="N30" s="43">
        <v>445.36956521739131</v>
      </c>
      <c r="O30" s="43">
        <v>438.73913043478262</v>
      </c>
      <c r="P30" s="43">
        <v>470.42391304347825</v>
      </c>
      <c r="Q30" s="43">
        <v>515.06521739130437</v>
      </c>
      <c r="R30" s="43">
        <v>532.32608695652175</v>
      </c>
      <c r="S30" s="43">
        <v>538.07608695652175</v>
      </c>
      <c r="T30" s="43">
        <v>542.27173913043475</v>
      </c>
      <c r="U30" s="43">
        <v>566.8478260869565</v>
      </c>
      <c r="V30" s="43">
        <v>524.76086956521738</v>
      </c>
      <c r="W30" s="43">
        <v>396.64130434782606</v>
      </c>
      <c r="X30" s="43">
        <v>240.61956521739131</v>
      </c>
      <c r="Y30" s="43">
        <v>244.08695652173913</v>
      </c>
      <c r="Z30" s="43">
        <v>269.75</v>
      </c>
      <c r="AA30" s="43">
        <v>233.55434782608697</v>
      </c>
    </row>
    <row r="31" spans="2:27" s="33" customFormat="1" ht="14.25" x14ac:dyDescent="0.2">
      <c r="B31" s="36">
        <v>43975</v>
      </c>
      <c r="C31" s="37" t="s">
        <v>24</v>
      </c>
      <c r="D31" s="43">
        <v>203.04347826086956</v>
      </c>
      <c r="E31" s="43">
        <v>129.97826086956522</v>
      </c>
      <c r="F31" s="43">
        <v>84.641304347826093</v>
      </c>
      <c r="G31" s="43">
        <v>51.076086956521742</v>
      </c>
      <c r="H31" s="43">
        <v>43.858695652173914</v>
      </c>
      <c r="I31" s="43">
        <v>64.826086956521735</v>
      </c>
      <c r="J31" s="43">
        <v>124.68478260869566</v>
      </c>
      <c r="K31" s="43">
        <v>222.08695652173913</v>
      </c>
      <c r="L31" s="43">
        <v>246.61956521739131</v>
      </c>
      <c r="M31" s="43">
        <v>224.07608695652175</v>
      </c>
      <c r="N31" s="43">
        <v>214.5108695652174</v>
      </c>
      <c r="O31" s="43">
        <v>237.0108695652174</v>
      </c>
      <c r="P31" s="43">
        <v>267.41304347826087</v>
      </c>
      <c r="Q31" s="43">
        <v>307.58695652173913</v>
      </c>
      <c r="R31" s="43">
        <v>347.13043478260869</v>
      </c>
      <c r="S31" s="43">
        <v>387.82608695652175</v>
      </c>
      <c r="T31" s="43">
        <v>381.14130434782606</v>
      </c>
      <c r="U31" s="43">
        <v>397.16304347826087</v>
      </c>
      <c r="V31" s="43">
        <v>415.47826086956519</v>
      </c>
      <c r="W31" s="43">
        <v>372.68478260869563</v>
      </c>
      <c r="X31" s="43">
        <v>323.23913043478262</v>
      </c>
      <c r="Y31" s="43">
        <v>278.10869565217394</v>
      </c>
      <c r="Z31" s="43">
        <v>266.43478260869563</v>
      </c>
      <c r="AA31" s="43">
        <v>244.0108695652174</v>
      </c>
    </row>
    <row r="32" spans="2:27" s="33" customFormat="1" ht="14.25" x14ac:dyDescent="0.2">
      <c r="B32" s="36">
        <v>43976</v>
      </c>
      <c r="C32" s="37" t="s">
        <v>25</v>
      </c>
      <c r="D32" s="43">
        <v>204.41304347826087</v>
      </c>
      <c r="E32" s="43">
        <v>132.04347826086956</v>
      </c>
      <c r="F32" s="43">
        <v>80.836956521739125</v>
      </c>
      <c r="G32" s="43">
        <v>45.858695652173914</v>
      </c>
      <c r="H32" s="43">
        <v>37.717391304347828</v>
      </c>
      <c r="I32" s="43">
        <v>80.239130434782609</v>
      </c>
      <c r="J32" s="43">
        <v>166.96739130434781</v>
      </c>
      <c r="K32" s="43">
        <v>317.3478260869565</v>
      </c>
      <c r="L32" s="43">
        <v>333.10869565217394</v>
      </c>
      <c r="M32" s="43">
        <v>303.61956521739131</v>
      </c>
      <c r="N32" s="43">
        <v>276.83695652173913</v>
      </c>
      <c r="O32" s="43">
        <v>290.22826086956519</v>
      </c>
      <c r="P32" s="43">
        <v>313.01086956521738</v>
      </c>
      <c r="Q32" s="43">
        <v>336.07608695652175</v>
      </c>
      <c r="R32" s="43">
        <v>189.7608695652174</v>
      </c>
      <c r="S32" s="43">
        <v>440.23913043478262</v>
      </c>
      <c r="T32" s="43">
        <v>450.38043478260869</v>
      </c>
      <c r="U32" s="43">
        <v>479.94565217391306</v>
      </c>
      <c r="V32" s="43">
        <v>499.16304347826087</v>
      </c>
      <c r="W32" s="43">
        <v>434.41304347826087</v>
      </c>
      <c r="X32" s="43">
        <v>377.4021739130435</v>
      </c>
      <c r="Y32" s="43">
        <v>317.10869565217394</v>
      </c>
      <c r="Z32" s="43">
        <v>295.07608695652175</v>
      </c>
      <c r="AA32" s="43">
        <v>262.96739130434781</v>
      </c>
    </row>
    <row r="33" spans="2:27" s="33" customFormat="1" ht="14.25" x14ac:dyDescent="0.2">
      <c r="B33" s="36">
        <v>43977</v>
      </c>
      <c r="C33" s="37" t="s">
        <v>26</v>
      </c>
      <c r="D33" s="43">
        <v>210.07608695652175</v>
      </c>
      <c r="E33" s="43">
        <v>139.53260869565219</v>
      </c>
      <c r="F33" s="43">
        <v>85.663043478260875</v>
      </c>
      <c r="G33" s="43">
        <v>55.326086956521742</v>
      </c>
      <c r="H33" s="43">
        <v>33.695652173913047</v>
      </c>
      <c r="I33" s="43">
        <v>72.434782608695656</v>
      </c>
      <c r="J33" s="43">
        <v>186.59782608695653</v>
      </c>
      <c r="K33" s="43">
        <v>360.76666666666665</v>
      </c>
      <c r="L33" s="43">
        <v>360.27173913043481</v>
      </c>
      <c r="M33" s="43">
        <v>317</v>
      </c>
      <c r="N33" s="43">
        <v>293.54347826086956</v>
      </c>
      <c r="O33" s="43">
        <v>311.01086956521738</v>
      </c>
      <c r="P33" s="43">
        <v>336.17391304347825</v>
      </c>
      <c r="Q33" s="43">
        <v>382.94565217391306</v>
      </c>
      <c r="R33" s="43">
        <v>430.41304347826087</v>
      </c>
      <c r="S33" s="43">
        <v>470.18478260869563</v>
      </c>
      <c r="T33" s="43">
        <v>496.43478260869563</v>
      </c>
      <c r="U33" s="43">
        <v>529.53260869565213</v>
      </c>
      <c r="V33" s="43">
        <v>570.73913043478262</v>
      </c>
      <c r="W33" s="43">
        <v>512.03260869565213</v>
      </c>
      <c r="X33" s="43">
        <v>427.5978260869565</v>
      </c>
      <c r="Y33" s="43">
        <v>399.91304347826087</v>
      </c>
      <c r="Z33" s="43">
        <v>403.98913043478262</v>
      </c>
      <c r="AA33" s="43">
        <v>525.27173913043475</v>
      </c>
    </row>
    <row r="34" spans="2:27" s="33" customFormat="1" ht="14.25" x14ac:dyDescent="0.2">
      <c r="B34" s="36">
        <v>43978</v>
      </c>
      <c r="C34" s="37" t="s">
        <v>27</v>
      </c>
      <c r="D34" s="43">
        <v>2088.6739130434785</v>
      </c>
      <c r="E34" s="43">
        <v>1272.358695652174</v>
      </c>
      <c r="F34" s="43">
        <v>582.57608695652175</v>
      </c>
      <c r="G34" s="43">
        <v>340.52173913043481</v>
      </c>
      <c r="H34" s="43">
        <v>278.43478260869563</v>
      </c>
      <c r="I34" s="43">
        <v>454.14130434782606</v>
      </c>
      <c r="J34" s="43">
        <v>1188.5869565217392</v>
      </c>
      <c r="K34" s="43">
        <v>2426.163043478261</v>
      </c>
      <c r="L34" s="43">
        <v>2949.032608695652</v>
      </c>
      <c r="M34" s="43">
        <v>2730.6521739130435</v>
      </c>
      <c r="N34" s="43">
        <v>2738.554347826087</v>
      </c>
      <c r="O34" s="43">
        <v>2778.467391304348</v>
      </c>
      <c r="P34" s="43">
        <v>2917.3695652173915</v>
      </c>
      <c r="Q34" s="43">
        <v>2861.021739130435</v>
      </c>
      <c r="R34" s="43">
        <v>2873.5108695652175</v>
      </c>
      <c r="S34" s="43">
        <v>2830.445652173913</v>
      </c>
      <c r="T34" s="43">
        <v>2832.0652173913045</v>
      </c>
      <c r="U34" s="43">
        <v>2982.1521739130435</v>
      </c>
      <c r="V34" s="43">
        <v>2956.1304347826085</v>
      </c>
      <c r="W34" s="43">
        <v>2585.282608695652</v>
      </c>
      <c r="X34" s="43">
        <v>2126.586956521739</v>
      </c>
      <c r="Y34" s="43">
        <v>1724.6304347826087</v>
      </c>
      <c r="Z34" s="43">
        <v>1578.9021739130435</v>
      </c>
      <c r="AA34" s="43">
        <v>1405.4130434782608</v>
      </c>
    </row>
    <row r="35" spans="2:27" s="33" customFormat="1" ht="14.25" x14ac:dyDescent="0.2">
      <c r="B35" s="36">
        <v>43979</v>
      </c>
      <c r="C35" s="37" t="s">
        <v>28</v>
      </c>
      <c r="D35" s="43">
        <v>1009.7608695652174</v>
      </c>
      <c r="E35" s="43">
        <v>616.554347826087</v>
      </c>
      <c r="F35" s="43">
        <v>362.30434782608694</v>
      </c>
      <c r="G35" s="43">
        <v>250.86956521739131</v>
      </c>
      <c r="H35" s="43">
        <v>245.06521739130434</v>
      </c>
      <c r="I35" s="43">
        <v>408.07608695652175</v>
      </c>
      <c r="J35" s="43">
        <v>1059.6304347826087</v>
      </c>
      <c r="K35" s="43">
        <v>2288.836956521739</v>
      </c>
      <c r="L35" s="43">
        <v>2941</v>
      </c>
      <c r="M35" s="43">
        <v>2833.5978260869565</v>
      </c>
      <c r="N35" s="43">
        <v>2767.913043478261</v>
      </c>
      <c r="O35" s="43">
        <v>2787.7934782608695</v>
      </c>
      <c r="P35" s="43">
        <v>2802.1521739130435</v>
      </c>
      <c r="Q35" s="43">
        <v>2852.532608695652</v>
      </c>
      <c r="R35" s="43">
        <v>2845.1521739130435</v>
      </c>
      <c r="S35" s="43">
        <v>2940.3804347826085</v>
      </c>
      <c r="T35" s="43">
        <v>2948.228260869565</v>
      </c>
      <c r="U35" s="43">
        <v>3003.271739130435</v>
      </c>
      <c r="V35" s="43">
        <v>3119.586956521739</v>
      </c>
      <c r="W35" s="43">
        <v>2611.6847826086955</v>
      </c>
      <c r="X35" s="43">
        <v>2154.554347826087</v>
      </c>
      <c r="Y35" s="43">
        <v>1817.3152173913043</v>
      </c>
      <c r="Z35" s="43">
        <v>1593.054347826087</v>
      </c>
      <c r="AA35" s="43">
        <v>1417.9673913043478</v>
      </c>
    </row>
    <row r="36" spans="2:27" s="33" customFormat="1" ht="14.25" x14ac:dyDescent="0.2">
      <c r="B36" s="36">
        <v>43980</v>
      </c>
      <c r="C36" s="37" t="s">
        <v>29</v>
      </c>
      <c r="D36" s="43">
        <v>1120.6304347826087</v>
      </c>
      <c r="E36" s="43">
        <v>658.39130434782612</v>
      </c>
      <c r="F36" s="43">
        <v>406.31521739130437</v>
      </c>
      <c r="G36" s="43">
        <v>278.30434782608694</v>
      </c>
      <c r="H36" s="43">
        <v>254.35869565217391</v>
      </c>
      <c r="I36" s="43">
        <v>420.96739130434781</v>
      </c>
      <c r="J36" s="43">
        <v>1075.391304347826</v>
      </c>
      <c r="K36" s="43">
        <v>2358.6521739130435</v>
      </c>
      <c r="L36" s="43">
        <v>3046.2934782608695</v>
      </c>
      <c r="M36" s="43">
        <v>2880.913043478261</v>
      </c>
      <c r="N36" s="43">
        <v>2939.9347826086955</v>
      </c>
      <c r="O36" s="43">
        <v>3008.5</v>
      </c>
      <c r="P36" s="43">
        <v>3077.554347826087</v>
      </c>
      <c r="Q36" s="43">
        <v>2952.9565217391305</v>
      </c>
      <c r="R36" s="43">
        <v>3050.1521739130435</v>
      </c>
      <c r="S36" s="43">
        <v>3154.413043478261</v>
      </c>
      <c r="T36" s="43">
        <v>3016.0434782608695</v>
      </c>
      <c r="U36" s="43">
        <v>3076.086956521739</v>
      </c>
      <c r="V36" s="43">
        <v>3015.467391304348</v>
      </c>
      <c r="W36" s="43">
        <v>2861.6304347826085</v>
      </c>
      <c r="X36" s="43">
        <v>2643.086956521739</v>
      </c>
      <c r="Y36" s="43">
        <v>2304.5108695652175</v>
      </c>
      <c r="Z36" s="43">
        <v>2188.6847826086955</v>
      </c>
      <c r="AA36" s="43">
        <v>1917.445652173913</v>
      </c>
    </row>
    <row r="37" spans="2:27" s="33" customFormat="1" ht="14.25" x14ac:dyDescent="0.2">
      <c r="B37" s="36">
        <v>43981</v>
      </c>
      <c r="C37" s="37" t="s">
        <v>30</v>
      </c>
      <c r="D37" s="43">
        <v>619.53260869565213</v>
      </c>
      <c r="E37" s="43">
        <v>275.42391304347825</v>
      </c>
      <c r="F37" s="43">
        <v>170.45652173913044</v>
      </c>
      <c r="G37" s="43">
        <v>121.22826086956522</v>
      </c>
      <c r="H37" s="43">
        <v>109.98913043478261</v>
      </c>
      <c r="I37" s="43">
        <v>162.44565217391303</v>
      </c>
      <c r="J37" s="43">
        <v>341.6521739130435</v>
      </c>
      <c r="K37" s="43">
        <v>653.83695652173913</v>
      </c>
      <c r="L37" s="43">
        <v>733.29347826086962</v>
      </c>
      <c r="M37" s="43">
        <v>636.54347826086962</v>
      </c>
      <c r="N37" s="43">
        <v>576.5978260869565</v>
      </c>
      <c r="O37" s="43">
        <v>566.42391304347825</v>
      </c>
      <c r="P37" s="43">
        <v>583.73913043478262</v>
      </c>
      <c r="Q37" s="43">
        <v>610.53260869565213</v>
      </c>
      <c r="R37" s="43">
        <v>619.61956521739125</v>
      </c>
      <c r="S37" s="43">
        <v>670.96739130434787</v>
      </c>
      <c r="T37" s="43">
        <v>686.13043478260875</v>
      </c>
      <c r="U37" s="43">
        <v>748.445652173913</v>
      </c>
      <c r="V37" s="43">
        <v>717.22826086956525</v>
      </c>
      <c r="W37" s="43">
        <v>575.36956521739125</v>
      </c>
      <c r="X37" s="43">
        <v>485.18478260869563</v>
      </c>
      <c r="Y37" s="43">
        <v>399.63043478260869</v>
      </c>
      <c r="Z37" s="43">
        <v>360.89130434782606</v>
      </c>
      <c r="AA37" s="43">
        <v>327.41304347826087</v>
      </c>
    </row>
    <row r="38" spans="2:27" s="33" customFormat="1" ht="14.25" x14ac:dyDescent="0.2">
      <c r="B38" s="36">
        <v>43982</v>
      </c>
      <c r="C38" s="37" t="s">
        <v>24</v>
      </c>
      <c r="D38" s="43">
        <v>251.31521739130434</v>
      </c>
      <c r="E38" s="43">
        <v>171.70652173913044</v>
      </c>
      <c r="F38" s="43">
        <v>121.26086956521739</v>
      </c>
      <c r="G38" s="43">
        <v>90.402173913043484</v>
      </c>
      <c r="H38" s="43">
        <v>78.815217391304344</v>
      </c>
      <c r="I38" s="43">
        <v>113.05434782608695</v>
      </c>
      <c r="J38" s="43">
        <v>214.34782608695653</v>
      </c>
      <c r="K38" s="43">
        <v>384.42391304347825</v>
      </c>
      <c r="L38" s="43">
        <v>396.54347826086956</v>
      </c>
      <c r="M38" s="43">
        <v>360.51086956521738</v>
      </c>
      <c r="N38" s="43">
        <v>322.86956521739131</v>
      </c>
      <c r="O38" s="43">
        <v>341.76086956521738</v>
      </c>
      <c r="P38" s="43">
        <v>378.91304347826087</v>
      </c>
      <c r="Q38" s="43">
        <v>439.35869565217394</v>
      </c>
      <c r="R38" s="43">
        <v>478.68478260869563</v>
      </c>
      <c r="S38" s="43">
        <v>509.10869565217394</v>
      </c>
      <c r="T38" s="43">
        <v>511.1521739130435</v>
      </c>
      <c r="U38" s="43">
        <v>566.78260869565213</v>
      </c>
      <c r="V38" s="43">
        <v>584.98913043478262</v>
      </c>
      <c r="W38" s="43">
        <v>552.23913043478262</v>
      </c>
      <c r="X38" s="43">
        <v>499.19565217391306</v>
      </c>
      <c r="Y38" s="43">
        <v>463.41304347826087</v>
      </c>
      <c r="Z38" s="43">
        <v>463.61956521739131</v>
      </c>
      <c r="AA38" s="43">
        <v>622.29347826086962</v>
      </c>
    </row>
    <row r="39" spans="2:27" x14ac:dyDescent="0.25">
      <c r="B39" s="265" t="s">
        <v>31</v>
      </c>
      <c r="C39" s="265"/>
      <c r="D39" s="44">
        <v>764.50841514726505</v>
      </c>
      <c r="E39" s="44">
        <v>457.26542776998599</v>
      </c>
      <c r="F39" s="44">
        <v>266.8117110799439</v>
      </c>
      <c r="G39" s="44">
        <v>166.43583450210377</v>
      </c>
      <c r="H39" s="44">
        <v>172.76016830294529</v>
      </c>
      <c r="I39" s="44">
        <v>226.30329593267882</v>
      </c>
      <c r="J39" s="44">
        <v>546.32865168539331</v>
      </c>
      <c r="K39" s="44">
        <v>1237.4642105263158</v>
      </c>
      <c r="L39" s="44">
        <v>1571.6949509116409</v>
      </c>
      <c r="M39" s="44">
        <v>1530.7082748948108</v>
      </c>
      <c r="N39" s="44">
        <v>1523.7391304347825</v>
      </c>
      <c r="O39" s="44">
        <v>1547.4393408134642</v>
      </c>
      <c r="P39" s="44">
        <v>1596.8327489481067</v>
      </c>
      <c r="Q39" s="44">
        <v>1629.156732117812</v>
      </c>
      <c r="R39" s="44">
        <v>1658.6153576437587</v>
      </c>
      <c r="S39" s="44">
        <v>1697.007363253857</v>
      </c>
      <c r="T39" s="44">
        <v>1702.9018232819074</v>
      </c>
      <c r="U39" s="44">
        <v>1772.2366760168302</v>
      </c>
      <c r="V39" s="44">
        <v>1767.4197054698457</v>
      </c>
      <c r="W39" s="44">
        <v>1475.62412342216</v>
      </c>
      <c r="X39" s="44">
        <v>926.93894736842105</v>
      </c>
      <c r="Y39" s="44">
        <v>958.92601683029454</v>
      </c>
      <c r="Z39" s="44">
        <v>970.45932678821885</v>
      </c>
      <c r="AA39" s="44">
        <v>924.21178120617105</v>
      </c>
    </row>
    <row r="42" spans="2:27" s="33" customFormat="1" x14ac:dyDescent="0.25">
      <c r="B42" s="106" t="s">
        <v>312</v>
      </c>
      <c r="C42" s="107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</row>
    <row r="43" spans="2:27" s="33" customFormat="1" x14ac:dyDescent="0.2">
      <c r="B43" s="101" t="s">
        <v>23</v>
      </c>
      <c r="C43" s="101" t="s">
        <v>19</v>
      </c>
      <c r="D43" s="99">
        <v>0</v>
      </c>
      <c r="E43" s="99">
        <v>4.1666666666666664E-2</v>
      </c>
      <c r="F43" s="99">
        <v>8.3333333333333329E-2</v>
      </c>
      <c r="G43" s="99">
        <v>0.125</v>
      </c>
      <c r="H43" s="99">
        <v>0.16666666666666666</v>
      </c>
      <c r="I43" s="99">
        <v>0.20833333333333334</v>
      </c>
      <c r="J43" s="99">
        <v>0.25</v>
      </c>
      <c r="K43" s="99">
        <v>0.29166666666666669</v>
      </c>
      <c r="L43" s="99">
        <v>0.33333333333333331</v>
      </c>
      <c r="M43" s="99">
        <v>0.375</v>
      </c>
      <c r="N43" s="99">
        <v>0.41666666666666669</v>
      </c>
      <c r="O43" s="99">
        <v>0.45833333333333331</v>
      </c>
      <c r="P43" s="99">
        <v>0.5</v>
      </c>
      <c r="Q43" s="99">
        <v>0.54166666666666663</v>
      </c>
      <c r="R43" s="99">
        <v>0.58333333333333337</v>
      </c>
      <c r="S43" s="99">
        <v>0.625</v>
      </c>
      <c r="T43" s="99">
        <v>0.66666666666666663</v>
      </c>
      <c r="U43" s="99">
        <v>0.70833333333333337</v>
      </c>
      <c r="V43" s="99">
        <v>0.75</v>
      </c>
      <c r="W43" s="99">
        <v>0.79166666666666663</v>
      </c>
      <c r="X43" s="99">
        <v>0.83333333333333337</v>
      </c>
      <c r="Y43" s="99">
        <v>0.875</v>
      </c>
      <c r="Z43" s="99">
        <v>0.91666666666666663</v>
      </c>
      <c r="AA43" s="99">
        <v>0.95833333333333337</v>
      </c>
    </row>
    <row r="44" spans="2:27" s="33" customFormat="1" ht="14.25" x14ac:dyDescent="0.2">
      <c r="B44" s="36">
        <v>43922</v>
      </c>
      <c r="C44" s="37" t="s">
        <v>27</v>
      </c>
      <c r="D44" s="43">
        <v>472.93617021276594</v>
      </c>
      <c r="E44" s="43">
        <v>338.35106382978722</v>
      </c>
      <c r="F44" s="43">
        <v>249.21276595744681</v>
      </c>
      <c r="G44" s="43">
        <v>196.52127659574469</v>
      </c>
      <c r="H44" s="43">
        <v>185.51063829787233</v>
      </c>
      <c r="I44" s="43">
        <v>271.88297872340428</v>
      </c>
      <c r="J44" s="43">
        <v>727.063829787234</v>
      </c>
      <c r="K44" s="43">
        <v>1642.2765957446809</v>
      </c>
      <c r="L44" s="43">
        <v>2055.0319148936169</v>
      </c>
      <c r="M44" s="43">
        <v>1893.7234042553191</v>
      </c>
      <c r="N44" s="43">
        <v>1799.7872340425531</v>
      </c>
      <c r="O44" s="43">
        <v>1870.5531914893618</v>
      </c>
      <c r="P44" s="43">
        <v>1923.5319148936171</v>
      </c>
      <c r="Q44" s="43">
        <v>2073.5425531914893</v>
      </c>
      <c r="R44" s="43">
        <v>2143.1170212765956</v>
      </c>
      <c r="S44" s="43">
        <v>2239.4255319148938</v>
      </c>
      <c r="T44" s="43">
        <v>2312.1382978723404</v>
      </c>
      <c r="U44" s="43">
        <v>2398.7340425531916</v>
      </c>
      <c r="V44" s="43">
        <v>2426.9468085106382</v>
      </c>
      <c r="W44" s="43">
        <v>1682.5212765957447</v>
      </c>
      <c r="X44" s="43">
        <v>1193.9787234042553</v>
      </c>
      <c r="Y44" s="43">
        <v>887.54255319148933</v>
      </c>
      <c r="Z44" s="43">
        <v>758.65957446808511</v>
      </c>
      <c r="AA44" s="43">
        <v>624.75531914893622</v>
      </c>
    </row>
    <row r="45" spans="2:27" s="33" customFormat="1" ht="14.25" x14ac:dyDescent="0.2">
      <c r="B45" s="36">
        <v>43923</v>
      </c>
      <c r="C45" s="37" t="s">
        <v>28</v>
      </c>
      <c r="D45" s="43">
        <v>467.2659574468085</v>
      </c>
      <c r="E45" s="43">
        <v>328.30851063829789</v>
      </c>
      <c r="F45" s="43">
        <v>227.07446808510639</v>
      </c>
      <c r="G45" s="43">
        <v>181.65957446808511</v>
      </c>
      <c r="H45" s="43">
        <v>176.08510638297872</v>
      </c>
      <c r="I45" s="43">
        <v>258.08510638297872</v>
      </c>
      <c r="J45" s="43">
        <v>704.80851063829789</v>
      </c>
      <c r="K45" s="43">
        <v>1616.2872340425531</v>
      </c>
      <c r="L45" s="43">
        <v>2014.6808510638298</v>
      </c>
      <c r="M45" s="43">
        <v>1749.2553191489362</v>
      </c>
      <c r="N45" s="43">
        <v>1706.372340425532</v>
      </c>
      <c r="O45" s="43">
        <v>1784.1595744680851</v>
      </c>
      <c r="P45" s="43">
        <v>1890.9893617021276</v>
      </c>
      <c r="Q45" s="43">
        <v>1997.3085106382978</v>
      </c>
      <c r="R45" s="43">
        <v>2068.8617021276596</v>
      </c>
      <c r="S45" s="43">
        <v>2159.4255319148938</v>
      </c>
      <c r="T45" s="43">
        <v>2179.6063829787236</v>
      </c>
      <c r="U45" s="43">
        <v>2385.8085106382978</v>
      </c>
      <c r="V45" s="43">
        <v>2208.6063829787236</v>
      </c>
      <c r="W45" s="43">
        <v>1555.4787234042553</v>
      </c>
      <c r="X45" s="43">
        <v>1087.0212765957447</v>
      </c>
      <c r="Y45" s="43">
        <v>815.34042553191489</v>
      </c>
      <c r="Z45" s="43">
        <v>704.5</v>
      </c>
      <c r="AA45" s="43">
        <v>574.31914893617022</v>
      </c>
    </row>
    <row r="46" spans="2:27" s="33" customFormat="1" ht="14.25" x14ac:dyDescent="0.2">
      <c r="B46" s="36">
        <v>43924</v>
      </c>
      <c r="C46" s="37" t="s">
        <v>29</v>
      </c>
      <c r="D46" s="43">
        <v>452.70212765957444</v>
      </c>
      <c r="E46" s="43">
        <v>300.52127659574467</v>
      </c>
      <c r="F46" s="43">
        <v>216.45744680851064</v>
      </c>
      <c r="G46" s="43">
        <v>175.29787234042553</v>
      </c>
      <c r="H46" s="43">
        <v>170.19148936170214</v>
      </c>
      <c r="I46" s="43">
        <v>246.25531914893617</v>
      </c>
      <c r="J46" s="43">
        <v>683.45744680851067</v>
      </c>
      <c r="K46" s="43">
        <v>1614.6382978723404</v>
      </c>
      <c r="L46" s="43">
        <v>1991.5319148936171</v>
      </c>
      <c r="M46" s="43">
        <v>1790.1914893617022</v>
      </c>
      <c r="N46" s="43">
        <v>1687.5851063829787</v>
      </c>
      <c r="O46" s="43">
        <v>1851.872340425532</v>
      </c>
      <c r="P46" s="43">
        <v>1960.2127659574469</v>
      </c>
      <c r="Q46" s="43">
        <v>2079.8829787234044</v>
      </c>
      <c r="R46" s="43">
        <v>2250.1489361702129</v>
      </c>
      <c r="S46" s="43">
        <v>2313.1382978723404</v>
      </c>
      <c r="T46" s="43">
        <v>2371.6702127659573</v>
      </c>
      <c r="U46" s="43">
        <v>2518.127659574468</v>
      </c>
      <c r="V46" s="43">
        <v>2551.5851063829787</v>
      </c>
      <c r="W46" s="43">
        <v>1889.7021276595744</v>
      </c>
      <c r="X46" s="43">
        <v>1417.1382978723404</v>
      </c>
      <c r="Y46" s="43">
        <v>1437.5212765957447</v>
      </c>
      <c r="Z46" s="43">
        <v>1295.5425531914893</v>
      </c>
      <c r="AA46" s="43">
        <v>974.52127659574467</v>
      </c>
    </row>
    <row r="47" spans="2:27" s="33" customFormat="1" ht="14.25" x14ac:dyDescent="0.2">
      <c r="B47" s="36">
        <v>43925</v>
      </c>
      <c r="C47" s="37" t="s">
        <v>30</v>
      </c>
      <c r="D47" s="43">
        <v>616.88297872340422</v>
      </c>
      <c r="E47" s="43">
        <v>377.58510638297872</v>
      </c>
      <c r="F47" s="43">
        <v>252.43617021276594</v>
      </c>
      <c r="G47" s="43">
        <v>178.94680851063831</v>
      </c>
      <c r="H47" s="43">
        <v>172.81914893617022</v>
      </c>
      <c r="I47" s="43">
        <v>191.81914893617022</v>
      </c>
      <c r="J47" s="43">
        <v>384.56382978723406</v>
      </c>
      <c r="K47" s="43">
        <v>831.436170212766</v>
      </c>
      <c r="L47" s="43">
        <v>1052.9148936170213</v>
      </c>
      <c r="M47" s="43">
        <v>1042.1382978723404</v>
      </c>
      <c r="N47" s="43">
        <v>1110.2872340425531</v>
      </c>
      <c r="O47" s="43">
        <v>1205.7127659574469</v>
      </c>
      <c r="P47" s="43">
        <v>1366.4042553191489</v>
      </c>
      <c r="Q47" s="43">
        <v>1566.6170212765958</v>
      </c>
      <c r="R47" s="43">
        <v>1634.872340425532</v>
      </c>
      <c r="S47" s="43">
        <v>1684.9574468085107</v>
      </c>
      <c r="T47" s="43">
        <v>1594.4468085106382</v>
      </c>
      <c r="U47" s="43">
        <v>1514.627659574468</v>
      </c>
      <c r="V47" s="43">
        <v>1371.9255319148936</v>
      </c>
      <c r="W47" s="43">
        <v>1127.1382978723404</v>
      </c>
      <c r="X47" s="43">
        <v>915.01063829787233</v>
      </c>
      <c r="Y47" s="43">
        <v>716.20212765957444</v>
      </c>
      <c r="Z47" s="43">
        <v>615.5</v>
      </c>
      <c r="AA47" s="43">
        <v>511.62765957446811</v>
      </c>
    </row>
    <row r="48" spans="2:27" s="33" customFormat="1" ht="14.25" x14ac:dyDescent="0.2">
      <c r="B48" s="36">
        <v>43926</v>
      </c>
      <c r="C48" s="37" t="s">
        <v>24</v>
      </c>
      <c r="D48" s="43">
        <v>368.18085106382978</v>
      </c>
      <c r="E48" s="43">
        <v>246.60638297872342</v>
      </c>
      <c r="F48" s="43">
        <v>169.87234042553192</v>
      </c>
      <c r="G48" s="43">
        <v>110.46808510638297</v>
      </c>
      <c r="H48" s="43">
        <v>81.872340425531917</v>
      </c>
      <c r="I48" s="43">
        <v>93.563829787234042</v>
      </c>
      <c r="J48" s="43">
        <v>172.61702127659575</v>
      </c>
      <c r="K48" s="43">
        <v>313.56382978723406</v>
      </c>
      <c r="L48" s="43">
        <v>366.11702127659572</v>
      </c>
      <c r="M48" s="43">
        <v>247.13829787234042</v>
      </c>
      <c r="N48" s="43">
        <v>327.40425531914894</v>
      </c>
      <c r="O48" s="43">
        <v>413.97872340425533</v>
      </c>
      <c r="P48" s="43">
        <v>619.24468085106378</v>
      </c>
      <c r="Q48" s="43">
        <v>790.25531914893622</v>
      </c>
      <c r="R48" s="43">
        <v>981.031914893617</v>
      </c>
      <c r="S48" s="43">
        <v>1102.3510638297873</v>
      </c>
      <c r="T48" s="43">
        <v>1078.372340425532</v>
      </c>
      <c r="U48" s="43">
        <v>1010.7872340425532</v>
      </c>
      <c r="V48" s="43">
        <v>919.07446808510633</v>
      </c>
      <c r="W48" s="43">
        <v>831.26595744680856</v>
      </c>
      <c r="X48" s="43">
        <v>728.38297872340422</v>
      </c>
      <c r="Y48" s="43">
        <v>616.68085106382978</v>
      </c>
      <c r="Z48" s="43">
        <v>554.89361702127655</v>
      </c>
      <c r="AA48" s="43">
        <v>467.69148936170211</v>
      </c>
    </row>
    <row r="49" spans="2:27" s="33" customFormat="1" ht="14.25" x14ac:dyDescent="0.2">
      <c r="B49" s="36">
        <v>43927</v>
      </c>
      <c r="C49" s="37" t="s">
        <v>25</v>
      </c>
      <c r="D49" s="43">
        <v>329.2659574468085</v>
      </c>
      <c r="E49" s="43">
        <v>210.59574468085106</v>
      </c>
      <c r="F49" s="43">
        <v>152.29787234042553</v>
      </c>
      <c r="G49" s="43">
        <v>118.21276595744681</v>
      </c>
      <c r="H49" s="43">
        <v>115.06382978723404</v>
      </c>
      <c r="I49" s="43">
        <v>192.34042553191489</v>
      </c>
      <c r="J49" s="43">
        <v>616.55319148936167</v>
      </c>
      <c r="K49" s="43">
        <v>1581.7446808510638</v>
      </c>
      <c r="L49" s="43">
        <v>1997.7021276595744</v>
      </c>
      <c r="M49" s="43">
        <v>1761.4787234042553</v>
      </c>
      <c r="N49" s="43">
        <v>1677.8404255319149</v>
      </c>
      <c r="O49" s="43">
        <v>1725.2446808510638</v>
      </c>
      <c r="P49" s="43">
        <v>1810.7978723404256</v>
      </c>
      <c r="Q49" s="43">
        <v>1896.7872340425531</v>
      </c>
      <c r="R49" s="43">
        <v>1975.1382978723404</v>
      </c>
      <c r="S49" s="43">
        <v>2083.755319148936</v>
      </c>
      <c r="T49" s="43">
        <v>2088.244680851064</v>
      </c>
      <c r="U49" s="43">
        <v>2367.7127659574467</v>
      </c>
      <c r="V49" s="43">
        <v>2277.5319148936169</v>
      </c>
      <c r="W49" s="43">
        <v>1499.9255319148936</v>
      </c>
      <c r="X49" s="43">
        <v>1013.2659574468086</v>
      </c>
      <c r="Y49" s="43">
        <v>715.72340425531911</v>
      </c>
      <c r="Z49" s="43">
        <v>611.84042553191489</v>
      </c>
      <c r="AA49" s="43">
        <v>492.468085106383</v>
      </c>
    </row>
    <row r="50" spans="2:27" s="33" customFormat="1" ht="14.25" x14ac:dyDescent="0.2">
      <c r="B50" s="36">
        <v>43928</v>
      </c>
      <c r="C50" s="37" t="s">
        <v>26</v>
      </c>
      <c r="D50" s="43">
        <v>360.32978723404256</v>
      </c>
      <c r="E50" s="43">
        <v>244.81914893617022</v>
      </c>
      <c r="F50" s="43">
        <v>173.43617021276594</v>
      </c>
      <c r="G50" s="43">
        <v>132</v>
      </c>
      <c r="H50" s="43">
        <v>122.38297872340425</v>
      </c>
      <c r="I50" s="43">
        <v>198.27659574468086</v>
      </c>
      <c r="J50" s="43">
        <v>621.08510638297878</v>
      </c>
      <c r="K50" s="43">
        <v>1523.3297872340424</v>
      </c>
      <c r="L50" s="43">
        <v>1947.6595744680851</v>
      </c>
      <c r="M50" s="43">
        <v>1740.8829787234042</v>
      </c>
      <c r="N50" s="43">
        <v>1702.6808510638298</v>
      </c>
      <c r="O50" s="43">
        <v>1699.2765957446809</v>
      </c>
      <c r="P50" s="43">
        <v>1763.4468085106382</v>
      </c>
      <c r="Q50" s="43">
        <v>1896.6170212765958</v>
      </c>
      <c r="R50" s="43">
        <v>1972.563829787234</v>
      </c>
      <c r="S50" s="43">
        <v>2065.9255319148938</v>
      </c>
      <c r="T50" s="43">
        <v>2136.6595744680849</v>
      </c>
      <c r="U50" s="43">
        <v>2347.872340425532</v>
      </c>
      <c r="V50" s="43">
        <v>2291.2978723404253</v>
      </c>
      <c r="W50" s="43">
        <v>1518.627659574468</v>
      </c>
      <c r="X50" s="43">
        <v>1029.627659574468</v>
      </c>
      <c r="Y50" s="43">
        <v>747.27659574468089</v>
      </c>
      <c r="Z50" s="43">
        <v>615.88297872340422</v>
      </c>
      <c r="AA50" s="43">
        <v>502.7340425531915</v>
      </c>
    </row>
    <row r="51" spans="2:27" s="33" customFormat="1" ht="14.25" x14ac:dyDescent="0.2">
      <c r="B51" s="36">
        <v>43929</v>
      </c>
      <c r="C51" s="37" t="s">
        <v>27</v>
      </c>
      <c r="D51" s="43">
        <v>360.12765957446811</v>
      </c>
      <c r="E51" s="43">
        <v>238.60638297872342</v>
      </c>
      <c r="F51" s="43">
        <v>164.77659574468086</v>
      </c>
      <c r="G51" s="43">
        <v>123.79787234042553</v>
      </c>
      <c r="H51" s="43">
        <v>122.74468085106383</v>
      </c>
      <c r="I51" s="43">
        <v>198.64893617021278</v>
      </c>
      <c r="J51" s="43">
        <v>614.01063829787233</v>
      </c>
      <c r="K51" s="43">
        <v>1480.9148936170213</v>
      </c>
      <c r="L51" s="43">
        <v>1951.5425531914893</v>
      </c>
      <c r="M51" s="43">
        <v>1771.9468085106382</v>
      </c>
      <c r="N51" s="43">
        <v>1706.127659574468</v>
      </c>
      <c r="O51" s="43">
        <v>1749.2340425531916</v>
      </c>
      <c r="P51" s="43">
        <v>1819.2340425531916</v>
      </c>
      <c r="Q51" s="43">
        <v>1928.6914893617022</v>
      </c>
      <c r="R51" s="43">
        <v>2012.9893617021276</v>
      </c>
      <c r="S51" s="43">
        <v>2088.8829787234044</v>
      </c>
      <c r="T51" s="43">
        <v>2130.372340425532</v>
      </c>
      <c r="U51" s="43">
        <v>2435.4148936170213</v>
      </c>
      <c r="V51" s="43">
        <v>2330.2234042553191</v>
      </c>
      <c r="W51" s="43">
        <v>1577.4680851063829</v>
      </c>
      <c r="X51" s="43">
        <v>1098.3404255319149</v>
      </c>
      <c r="Y51" s="43">
        <v>827.78723404255322</v>
      </c>
      <c r="Z51" s="43">
        <v>681.74468085106378</v>
      </c>
      <c r="AA51" s="43">
        <v>554.72340425531911</v>
      </c>
    </row>
    <row r="52" spans="2:27" s="33" customFormat="1" ht="14.25" x14ac:dyDescent="0.2">
      <c r="B52" s="36">
        <v>43930</v>
      </c>
      <c r="C52" s="37" t="s">
        <v>28</v>
      </c>
      <c r="D52" s="43">
        <v>408.84042553191489</v>
      </c>
      <c r="E52" s="43">
        <v>261.031914893617</v>
      </c>
      <c r="F52" s="43">
        <v>184.24468085106383</v>
      </c>
      <c r="G52" s="43">
        <v>143.06382978723406</v>
      </c>
      <c r="H52" s="43">
        <v>127.53191489361703</v>
      </c>
      <c r="I52" s="43">
        <v>207.58510638297872</v>
      </c>
      <c r="J52" s="43">
        <v>628.12765957446811</v>
      </c>
      <c r="K52" s="43">
        <v>1496.4255319148936</v>
      </c>
      <c r="L52" s="43">
        <v>1897.2446808510638</v>
      </c>
      <c r="M52" s="43">
        <v>1704.1808510638298</v>
      </c>
      <c r="N52" s="43">
        <v>1701.9680851063829</v>
      </c>
      <c r="O52" s="43">
        <v>1696.6489361702127</v>
      </c>
      <c r="P52" s="43">
        <v>1817</v>
      </c>
      <c r="Q52" s="43">
        <v>1913.8510638297873</v>
      </c>
      <c r="R52" s="43">
        <v>2103.255319148936</v>
      </c>
      <c r="S52" s="43">
        <v>2148.627659574468</v>
      </c>
      <c r="T52" s="43">
        <v>2153.0425531914893</v>
      </c>
      <c r="U52" s="43">
        <v>2396.8191489361702</v>
      </c>
      <c r="V52" s="43">
        <v>2337.4680851063831</v>
      </c>
      <c r="W52" s="43">
        <v>1675.7021276595744</v>
      </c>
      <c r="X52" s="43">
        <v>1170.0744680851064</v>
      </c>
      <c r="Y52" s="43">
        <v>840.18085106382978</v>
      </c>
      <c r="Z52" s="43">
        <v>695.20212765957444</v>
      </c>
      <c r="AA52" s="43">
        <v>577.51063829787233</v>
      </c>
    </row>
    <row r="53" spans="2:27" s="33" customFormat="1" ht="14.25" x14ac:dyDescent="0.2">
      <c r="B53" s="36">
        <v>43931</v>
      </c>
      <c r="C53" s="37" t="s">
        <v>29</v>
      </c>
      <c r="D53" s="43">
        <v>411.43617021276594</v>
      </c>
      <c r="E53" s="43">
        <v>263.60638297872339</v>
      </c>
      <c r="F53" s="43">
        <v>189.29787234042553</v>
      </c>
      <c r="G53" s="43">
        <v>138.56382978723406</v>
      </c>
      <c r="H53" s="43">
        <v>130.67021276595744</v>
      </c>
      <c r="I53" s="43">
        <v>213.10638297872342</v>
      </c>
      <c r="J53" s="43">
        <v>625.90425531914889</v>
      </c>
      <c r="K53" s="43">
        <v>1510.8297872340424</v>
      </c>
      <c r="L53" s="43">
        <v>1954.7127659574469</v>
      </c>
      <c r="M53" s="43">
        <v>1891.0212765957447</v>
      </c>
      <c r="N53" s="43">
        <v>1828.0425531914893</v>
      </c>
      <c r="O53" s="43">
        <v>1924.7765957446809</v>
      </c>
      <c r="P53" s="43">
        <v>1970.6382978723404</v>
      </c>
      <c r="Q53" s="43">
        <v>2130.744680851064</v>
      </c>
      <c r="R53" s="43">
        <v>2189.1595744680849</v>
      </c>
      <c r="S53" s="43">
        <v>2365.7659574468084</v>
      </c>
      <c r="T53" s="43">
        <v>2403.3085106382978</v>
      </c>
      <c r="U53" s="43">
        <v>2605.7340425531916</v>
      </c>
      <c r="V53" s="43">
        <v>2519.3829787234044</v>
      </c>
      <c r="W53" s="43">
        <v>1860.8085106382978</v>
      </c>
      <c r="X53" s="43">
        <v>1317.9787234042553</v>
      </c>
      <c r="Y53" s="43">
        <v>963.031914893617</v>
      </c>
      <c r="Z53" s="43">
        <v>1508.8404255319149</v>
      </c>
      <c r="AA53" s="43">
        <v>1506.3510638297873</v>
      </c>
    </row>
    <row r="54" spans="2:27" s="33" customFormat="1" ht="14.25" x14ac:dyDescent="0.2">
      <c r="B54" s="36">
        <v>43932</v>
      </c>
      <c r="C54" s="37" t="s">
        <v>30</v>
      </c>
      <c r="D54" s="43">
        <v>476.64893617021278</v>
      </c>
      <c r="E54" s="43">
        <v>186.04255319148936</v>
      </c>
      <c r="F54" s="43">
        <v>102.32978723404256</v>
      </c>
      <c r="G54" s="43">
        <v>68.159574468085111</v>
      </c>
      <c r="H54" s="43">
        <v>53.978723404255319</v>
      </c>
      <c r="I54" s="43">
        <v>66.425531914893611</v>
      </c>
      <c r="J54" s="43">
        <v>143.12765957446808</v>
      </c>
      <c r="K54" s="43">
        <v>286.41489361702128</v>
      </c>
      <c r="L54" s="43">
        <v>335.69148936170211</v>
      </c>
      <c r="M54" s="43">
        <v>266</v>
      </c>
      <c r="N54" s="43">
        <v>197.56382978723406</v>
      </c>
      <c r="O54" s="43">
        <v>423.031914893617</v>
      </c>
      <c r="P54" s="43">
        <v>478.92553191489361</v>
      </c>
      <c r="Q54" s="43">
        <v>549.21276595744678</v>
      </c>
      <c r="R54" s="43">
        <v>572.24468085106378</v>
      </c>
      <c r="S54" s="43">
        <v>589.02127659574467</v>
      </c>
      <c r="T54" s="43">
        <v>556.92553191489367</v>
      </c>
      <c r="U54" s="43">
        <v>530.28723404255322</v>
      </c>
      <c r="V54" s="43">
        <v>479.58510638297872</v>
      </c>
      <c r="W54" s="43">
        <v>395.7340425531915</v>
      </c>
      <c r="X54" s="43">
        <v>320.01063829787233</v>
      </c>
      <c r="Y54" s="43">
        <v>251.60638297872342</v>
      </c>
      <c r="Z54" s="43">
        <v>215.51063829787233</v>
      </c>
      <c r="AA54" s="43">
        <v>179.86170212765958</v>
      </c>
    </row>
    <row r="55" spans="2:27" s="33" customFormat="1" ht="14.25" x14ac:dyDescent="0.2">
      <c r="B55" s="36">
        <v>43933</v>
      </c>
      <c r="C55" s="37" t="s">
        <v>24</v>
      </c>
      <c r="D55" s="43">
        <v>294.36170212765956</v>
      </c>
      <c r="E55" s="43">
        <v>121.62765957446808</v>
      </c>
      <c r="F55" s="43">
        <v>66.478723404255319</v>
      </c>
      <c r="G55" s="43">
        <v>40.340425531914896</v>
      </c>
      <c r="H55" s="43">
        <v>27.106382978723403</v>
      </c>
      <c r="I55" s="43">
        <v>33.414893617021278</v>
      </c>
      <c r="J55" s="43">
        <v>68.446808510638292</v>
      </c>
      <c r="K55" s="43">
        <v>114.04255319148936</v>
      </c>
      <c r="L55" s="43">
        <v>123.97872340425532</v>
      </c>
      <c r="M55" s="43">
        <v>65.308510638297875</v>
      </c>
      <c r="N55" s="43">
        <v>59.085106382978722</v>
      </c>
      <c r="O55" s="43">
        <v>145.54255319148936</v>
      </c>
      <c r="P55" s="43">
        <v>216.31914893617022</v>
      </c>
      <c r="Q55" s="43">
        <v>276.31914893617022</v>
      </c>
      <c r="R55" s="43">
        <v>340.98936170212767</v>
      </c>
      <c r="S55" s="43">
        <v>382.51063829787233</v>
      </c>
      <c r="T55" s="43">
        <v>374.52127659574467</v>
      </c>
      <c r="U55" s="43">
        <v>350.81914893617022</v>
      </c>
      <c r="V55" s="43">
        <v>320.88297872340428</v>
      </c>
      <c r="W55" s="43">
        <v>291.71276595744683</v>
      </c>
      <c r="X55" s="43">
        <v>255.32978723404256</v>
      </c>
      <c r="Y55" s="43">
        <v>217.18085106382978</v>
      </c>
      <c r="Z55" s="43">
        <v>196.79787234042553</v>
      </c>
      <c r="AA55" s="43">
        <v>166.77659574468086</v>
      </c>
    </row>
    <row r="56" spans="2:27" s="33" customFormat="1" ht="14.25" x14ac:dyDescent="0.2">
      <c r="B56" s="36">
        <v>43934</v>
      </c>
      <c r="C56" s="37" t="s">
        <v>25</v>
      </c>
      <c r="D56" s="43">
        <v>399.89361702127661</v>
      </c>
      <c r="E56" s="43">
        <v>255.2659574468085</v>
      </c>
      <c r="F56" s="43">
        <v>189.07446808510639</v>
      </c>
      <c r="G56" s="43">
        <v>154.06382978723406</v>
      </c>
      <c r="H56" s="43">
        <v>146.07446808510639</v>
      </c>
      <c r="I56" s="43">
        <v>234.78723404255319</v>
      </c>
      <c r="J56" s="43">
        <v>748.32978723404256</v>
      </c>
      <c r="K56" s="43">
        <v>1751.5744680851064</v>
      </c>
      <c r="L56" s="43">
        <v>2285.9787234042551</v>
      </c>
      <c r="M56" s="43">
        <v>2096.2978723404253</v>
      </c>
      <c r="N56" s="43">
        <v>2035.1382978723404</v>
      </c>
      <c r="O56" s="43">
        <v>2118.6808510638298</v>
      </c>
      <c r="P56" s="43">
        <v>2181.8510638297871</v>
      </c>
      <c r="Q56" s="43">
        <v>2248.0957446808511</v>
      </c>
      <c r="R56" s="43">
        <v>2368.755319148936</v>
      </c>
      <c r="S56" s="43">
        <v>2447.8510638297871</v>
      </c>
      <c r="T56" s="43">
        <v>2533.8191489361702</v>
      </c>
      <c r="U56" s="43">
        <v>2740.0425531914893</v>
      </c>
      <c r="V56" s="43">
        <v>2712.7872340425533</v>
      </c>
      <c r="W56" s="43">
        <v>1953.2234042553191</v>
      </c>
      <c r="X56" s="43">
        <v>1386.3191489361702</v>
      </c>
      <c r="Y56" s="43">
        <v>998.88297872340422</v>
      </c>
      <c r="Z56" s="43">
        <v>839.78723404255322</v>
      </c>
      <c r="AA56" s="43">
        <v>677.58510638297878</v>
      </c>
    </row>
    <row r="57" spans="2:27" s="33" customFormat="1" ht="14.25" x14ac:dyDescent="0.2">
      <c r="B57" s="36">
        <v>43935</v>
      </c>
      <c r="C57" s="37" t="s">
        <v>26</v>
      </c>
      <c r="D57" s="43">
        <v>473.91489361702128</v>
      </c>
      <c r="E57" s="43">
        <v>307.40425531914894</v>
      </c>
      <c r="F57" s="43">
        <v>221.03191489361703</v>
      </c>
      <c r="G57" s="43">
        <v>160.68085106382978</v>
      </c>
      <c r="H57" s="43">
        <v>148.2340425531915</v>
      </c>
      <c r="I57" s="43">
        <v>231.80851063829786</v>
      </c>
      <c r="J57" s="43">
        <v>719.75531914893622</v>
      </c>
      <c r="K57" s="43">
        <v>1670.436170212766</v>
      </c>
      <c r="L57" s="43">
        <v>2172.3936170212764</v>
      </c>
      <c r="M57" s="43">
        <v>1991.936170212766</v>
      </c>
      <c r="N57" s="43">
        <v>1941.9787234042553</v>
      </c>
      <c r="O57" s="43">
        <v>2037.7021276595744</v>
      </c>
      <c r="P57" s="43">
        <v>2082.5744680851062</v>
      </c>
      <c r="Q57" s="43">
        <v>2204.9148936170213</v>
      </c>
      <c r="R57" s="43">
        <v>2265.9574468085107</v>
      </c>
      <c r="S57" s="43">
        <v>2309.3510638297871</v>
      </c>
      <c r="T57" s="43">
        <v>2411.2340425531916</v>
      </c>
      <c r="U57" s="43">
        <v>2655.5957446808511</v>
      </c>
      <c r="V57" s="43">
        <v>2493.7234042553191</v>
      </c>
      <c r="W57" s="43">
        <v>1837.6382978723404</v>
      </c>
      <c r="X57" s="43">
        <v>1310.8617021276596</v>
      </c>
      <c r="Y57" s="43">
        <v>986.88297872340422</v>
      </c>
      <c r="Z57" s="43">
        <v>789.62765957446811</v>
      </c>
      <c r="AA57" s="43">
        <v>648.72340425531911</v>
      </c>
    </row>
    <row r="58" spans="2:27" s="33" customFormat="1" ht="14.25" x14ac:dyDescent="0.2">
      <c r="B58" s="36">
        <v>43936</v>
      </c>
      <c r="C58" s="37" t="s">
        <v>27</v>
      </c>
      <c r="D58" s="43">
        <v>475.70212765957444</v>
      </c>
      <c r="E58" s="43">
        <v>307.94680851063828</v>
      </c>
      <c r="F58" s="43">
        <v>206.97872340425531</v>
      </c>
      <c r="G58" s="43">
        <v>156.77659574468086</v>
      </c>
      <c r="H58" s="43">
        <v>151.62765957446808</v>
      </c>
      <c r="I58" s="43">
        <v>226.91489361702128</v>
      </c>
      <c r="J58" s="43">
        <v>708.58510638297878</v>
      </c>
      <c r="K58" s="43">
        <v>1631.9787234042553</v>
      </c>
      <c r="L58" s="43">
        <v>2138.1702127659573</v>
      </c>
      <c r="M58" s="43">
        <v>2016.7446808510638</v>
      </c>
      <c r="N58" s="43">
        <v>1962.3936170212767</v>
      </c>
      <c r="O58" s="43">
        <v>1988.7340425531916</v>
      </c>
      <c r="P58" s="43">
        <v>2045.9680851063829</v>
      </c>
      <c r="Q58" s="43">
        <v>2140.6808510638298</v>
      </c>
      <c r="R58" s="43">
        <v>2223.5319148936169</v>
      </c>
      <c r="S58" s="43">
        <v>2250.2765957446809</v>
      </c>
      <c r="T58" s="43">
        <v>2312.627659574468</v>
      </c>
      <c r="U58" s="43">
        <v>2536.9468085106382</v>
      </c>
      <c r="V58" s="43">
        <v>2466.4148936170213</v>
      </c>
      <c r="W58" s="43">
        <v>1699.7340425531916</v>
      </c>
      <c r="X58" s="43">
        <v>1188.0531914893618</v>
      </c>
      <c r="Y58" s="43">
        <v>888.54255319148933</v>
      </c>
      <c r="Z58" s="43">
        <v>731.61702127659578</v>
      </c>
      <c r="AA58" s="43">
        <v>609.10638297872345</v>
      </c>
    </row>
    <row r="59" spans="2:27" s="33" customFormat="1" ht="14.25" x14ac:dyDescent="0.2">
      <c r="B59" s="36">
        <v>43937</v>
      </c>
      <c r="C59" s="37" t="s">
        <v>28</v>
      </c>
      <c r="D59" s="43">
        <v>434.79787234042556</v>
      </c>
      <c r="E59" s="43">
        <v>287.531914893617</v>
      </c>
      <c r="F59" s="43">
        <v>204.90425531914894</v>
      </c>
      <c r="G59" s="43">
        <v>154.92553191489361</v>
      </c>
      <c r="H59" s="43">
        <v>147.2659574468085</v>
      </c>
      <c r="I59" s="43">
        <v>226.31914893617022</v>
      </c>
      <c r="J59" s="43">
        <v>703.37234042553189</v>
      </c>
      <c r="K59" s="43">
        <v>1705.0212765957447</v>
      </c>
      <c r="L59" s="43">
        <v>2145.5638297872342</v>
      </c>
      <c r="M59" s="43">
        <v>1971.3617021276596</v>
      </c>
      <c r="N59" s="43">
        <v>1989.5531914893618</v>
      </c>
      <c r="O59" s="43">
        <v>2028.2021276595744</v>
      </c>
      <c r="P59" s="43">
        <v>2048.2127659574467</v>
      </c>
      <c r="Q59" s="43">
        <v>2195.4361702127658</v>
      </c>
      <c r="R59" s="43">
        <v>2379.8510638297871</v>
      </c>
      <c r="S59" s="43">
        <v>2423.3829787234044</v>
      </c>
      <c r="T59" s="43">
        <v>2465.5319148936169</v>
      </c>
      <c r="U59" s="43">
        <v>2692.8191489361702</v>
      </c>
      <c r="V59" s="43">
        <v>2673.755319148936</v>
      </c>
      <c r="W59" s="43">
        <v>2009.8404255319149</v>
      </c>
      <c r="X59" s="43">
        <v>1431.3510638297873</v>
      </c>
      <c r="Y59" s="43">
        <v>1045.0531914893618</v>
      </c>
      <c r="Z59" s="43">
        <v>886.26595744680856</v>
      </c>
      <c r="AA59" s="43">
        <v>723.531914893617</v>
      </c>
    </row>
    <row r="60" spans="2:27" s="33" customFormat="1" ht="14.25" x14ac:dyDescent="0.2">
      <c r="B60" s="36">
        <v>43938</v>
      </c>
      <c r="C60" s="37" t="s">
        <v>29</v>
      </c>
      <c r="D60" s="43">
        <v>503.31521739130437</v>
      </c>
      <c r="E60" s="43">
        <v>333.52173913043481</v>
      </c>
      <c r="F60" s="43">
        <v>227.85869565217391</v>
      </c>
      <c r="G60" s="43">
        <v>168.57608695652175</v>
      </c>
      <c r="H60" s="43">
        <v>156.58695652173913</v>
      </c>
      <c r="I60" s="43">
        <v>233.82608695652175</v>
      </c>
      <c r="J60" s="43">
        <v>682.67391304347825</v>
      </c>
      <c r="K60" s="43">
        <v>1634.7717391304348</v>
      </c>
      <c r="L60" s="43">
        <v>2197.945652173913</v>
      </c>
      <c r="M60" s="43">
        <v>2054.891304347826</v>
      </c>
      <c r="N60" s="43">
        <v>2105.8804347826085</v>
      </c>
      <c r="O60" s="43">
        <v>2225.163043478261</v>
      </c>
      <c r="P60" s="43">
        <v>2341.6304347826085</v>
      </c>
      <c r="Q60" s="43">
        <v>2435.3695652173915</v>
      </c>
      <c r="R60" s="43">
        <v>2548.0108695652175</v>
      </c>
      <c r="S60" s="43">
        <v>2668.0978260869565</v>
      </c>
      <c r="T60" s="43">
        <v>2697.695652173913</v>
      </c>
      <c r="U60" s="43">
        <v>2827.032608695652</v>
      </c>
      <c r="V60" s="43">
        <v>2835.6304347826085</v>
      </c>
      <c r="W60" s="43">
        <v>2216.8478260869565</v>
      </c>
      <c r="X60" s="43">
        <v>1667.4130434782608</v>
      </c>
      <c r="Y60" s="43">
        <v>1229.3260869565217</v>
      </c>
      <c r="Z60" s="43">
        <v>1020.6630434782609</v>
      </c>
      <c r="AA60" s="43">
        <v>745.75</v>
      </c>
    </row>
    <row r="61" spans="2:27" s="33" customFormat="1" ht="14.25" x14ac:dyDescent="0.2">
      <c r="B61" s="36">
        <v>43939</v>
      </c>
      <c r="C61" s="37" t="s">
        <v>30</v>
      </c>
      <c r="D61" s="43">
        <v>184.52127659574469</v>
      </c>
      <c r="E61" s="43">
        <v>78.031914893617028</v>
      </c>
      <c r="F61" s="43">
        <v>46.202127659574465</v>
      </c>
      <c r="G61" s="43">
        <v>29.829787234042552</v>
      </c>
      <c r="H61" s="43">
        <v>28.797872340425531</v>
      </c>
      <c r="I61" s="43">
        <v>56.180851063829785</v>
      </c>
      <c r="J61" s="43">
        <v>150.97872340425531</v>
      </c>
      <c r="K61" s="43">
        <v>326.48936170212767</v>
      </c>
      <c r="L61" s="43">
        <v>364.34042553191489</v>
      </c>
      <c r="M61" s="43">
        <v>253.51063829787233</v>
      </c>
      <c r="N61" s="43">
        <v>195.18085106382978</v>
      </c>
      <c r="O61" s="43">
        <v>192.52173913043478</v>
      </c>
      <c r="P61" s="43">
        <v>192.15957446808511</v>
      </c>
      <c r="Q61" s="43">
        <v>208.70212765957447</v>
      </c>
      <c r="R61" s="43">
        <v>227.69148936170214</v>
      </c>
      <c r="S61" s="43">
        <v>240.81914893617022</v>
      </c>
      <c r="T61" s="43">
        <v>241.94680851063831</v>
      </c>
      <c r="U61" s="43">
        <v>250.52127659574469</v>
      </c>
      <c r="V61" s="43">
        <v>270.07446808510639</v>
      </c>
      <c r="W61" s="43">
        <v>278.80851063829789</v>
      </c>
      <c r="X61" s="43">
        <v>190.06382978723406</v>
      </c>
      <c r="Y61" s="43">
        <v>134.85106382978722</v>
      </c>
      <c r="Z61" s="43">
        <v>111.04255319148936</v>
      </c>
      <c r="AA61" s="43">
        <v>102.77659574468085</v>
      </c>
    </row>
    <row r="62" spans="2:27" s="33" customFormat="1" ht="14.25" x14ac:dyDescent="0.2">
      <c r="B62" s="36">
        <v>43940</v>
      </c>
      <c r="C62" s="37" t="s">
        <v>24</v>
      </c>
      <c r="D62" s="43">
        <v>72.659574468085111</v>
      </c>
      <c r="E62" s="43">
        <v>54.191489361702125</v>
      </c>
      <c r="F62" s="43">
        <v>25.75531914893617</v>
      </c>
      <c r="G62" s="43">
        <v>13.382978723404255</v>
      </c>
      <c r="H62" s="43">
        <v>13.74468085106383</v>
      </c>
      <c r="I62" s="43">
        <v>30.595744680851062</v>
      </c>
      <c r="J62" s="43">
        <v>98.276595744680847</v>
      </c>
      <c r="K62" s="43">
        <v>224.54255319148936</v>
      </c>
      <c r="L62" s="43">
        <v>254.69148936170214</v>
      </c>
      <c r="M62" s="43">
        <v>188.45744680851064</v>
      </c>
      <c r="N62" s="43">
        <v>129.95744680851064</v>
      </c>
      <c r="O62" s="43">
        <v>115.44680851063829</v>
      </c>
      <c r="P62" s="43">
        <v>119.6304347826087</v>
      </c>
      <c r="Q62" s="43">
        <v>136.94565217391303</v>
      </c>
      <c r="R62" s="43">
        <v>155.42391304347825</v>
      </c>
      <c r="S62" s="43">
        <v>165.57446808510639</v>
      </c>
      <c r="T62" s="43">
        <v>177.94680851063831</v>
      </c>
      <c r="U62" s="43">
        <v>188.37234042553192</v>
      </c>
      <c r="V62" s="43">
        <v>228.31914893617022</v>
      </c>
      <c r="W62" s="43">
        <v>247.36170212765958</v>
      </c>
      <c r="X62" s="43">
        <v>180.29787234042553</v>
      </c>
      <c r="Y62" s="43">
        <v>144.18085106382978</v>
      </c>
      <c r="Z62" s="43">
        <v>139.46808510638297</v>
      </c>
      <c r="AA62" s="43">
        <v>179.41489361702128</v>
      </c>
    </row>
    <row r="63" spans="2:27" s="33" customFormat="1" ht="14.25" x14ac:dyDescent="0.2">
      <c r="B63" s="36">
        <v>43941</v>
      </c>
      <c r="C63" s="37" t="s">
        <v>25</v>
      </c>
      <c r="D63" s="43">
        <v>1022.5851063829788</v>
      </c>
      <c r="E63" s="43">
        <v>502.34042553191489</v>
      </c>
      <c r="F63" s="43">
        <v>242.7340425531915</v>
      </c>
      <c r="G63" s="43">
        <v>155.17021276595744</v>
      </c>
      <c r="H63" s="43">
        <v>152.78723404255319</v>
      </c>
      <c r="I63" s="43">
        <v>257.63829787234044</v>
      </c>
      <c r="J63" s="43">
        <v>808.11702127659578</v>
      </c>
      <c r="K63" s="43">
        <v>1916.436170212766</v>
      </c>
      <c r="L63" s="43">
        <v>2478.372340425532</v>
      </c>
      <c r="M63" s="43">
        <v>2302.2872340425533</v>
      </c>
      <c r="N63" s="43">
        <v>2196.9148936170213</v>
      </c>
      <c r="O63" s="43">
        <v>2276.0531914893618</v>
      </c>
      <c r="P63" s="43">
        <v>2396.1914893617022</v>
      </c>
      <c r="Q63" s="43">
        <v>2534.4680851063831</v>
      </c>
      <c r="R63" s="43">
        <v>2662.2127659574467</v>
      </c>
      <c r="S63" s="43">
        <v>2675.0425531914893</v>
      </c>
      <c r="T63" s="43">
        <v>2683.3297872340427</v>
      </c>
      <c r="U63" s="43">
        <v>2907.2021276595747</v>
      </c>
      <c r="V63" s="43">
        <v>2829.244680851064</v>
      </c>
      <c r="W63" s="43">
        <v>2146.9468085106382</v>
      </c>
      <c r="X63" s="43">
        <v>1529.4148936170213</v>
      </c>
      <c r="Y63" s="43">
        <v>1179.2234042553191</v>
      </c>
      <c r="Z63" s="43">
        <v>950.97872340425533</v>
      </c>
      <c r="AA63" s="43">
        <v>763.29787234042556</v>
      </c>
    </row>
    <row r="64" spans="2:27" s="33" customFormat="1" ht="14.25" x14ac:dyDescent="0.2">
      <c r="B64" s="36">
        <v>43942</v>
      </c>
      <c r="C64" s="37" t="s">
        <v>26</v>
      </c>
      <c r="D64" s="43">
        <v>594.37234042553189</v>
      </c>
      <c r="E64" s="43">
        <v>353.14893617021278</v>
      </c>
      <c r="F64" s="43">
        <v>236.15957446808511</v>
      </c>
      <c r="G64" s="43">
        <v>180.74468085106383</v>
      </c>
      <c r="H64" s="43">
        <v>169.45744680851064</v>
      </c>
      <c r="I64" s="43">
        <v>260.07446808510639</v>
      </c>
      <c r="J64" s="43">
        <v>767.12765957446811</v>
      </c>
      <c r="K64" s="43">
        <v>1776.4468085106382</v>
      </c>
      <c r="L64" s="43">
        <v>2399.9042553191489</v>
      </c>
      <c r="M64" s="43">
        <v>2239.0531914893618</v>
      </c>
      <c r="N64" s="43">
        <v>2283.5957446808511</v>
      </c>
      <c r="O64" s="43">
        <v>2348.1489361702129</v>
      </c>
      <c r="P64" s="43">
        <v>2471.2234042553191</v>
      </c>
      <c r="Q64" s="43">
        <v>2574.4468085106382</v>
      </c>
      <c r="R64" s="43">
        <v>2654.4148936170213</v>
      </c>
      <c r="S64" s="43">
        <v>2675.4893617021276</v>
      </c>
      <c r="T64" s="43">
        <v>2722.8936170212764</v>
      </c>
      <c r="U64" s="43">
        <v>2862.0744680851062</v>
      </c>
      <c r="V64" s="43">
        <v>2789.1702127659573</v>
      </c>
      <c r="W64" s="43">
        <v>2219.1063829787236</v>
      </c>
      <c r="X64" s="43">
        <v>1555.7340425531916</v>
      </c>
      <c r="Y64" s="43">
        <v>1180.4893617021276</v>
      </c>
      <c r="Z64" s="43">
        <v>1003.8723404255319</v>
      </c>
      <c r="AA64" s="43">
        <v>829.73404255319144</v>
      </c>
    </row>
    <row r="65" spans="2:27" s="33" customFormat="1" ht="14.25" x14ac:dyDescent="0.2">
      <c r="B65" s="36">
        <v>43943</v>
      </c>
      <c r="C65" s="37" t="s">
        <v>27</v>
      </c>
      <c r="D65" s="43">
        <v>608.60638297872345</v>
      </c>
      <c r="E65" s="43">
        <v>384.84042553191489</v>
      </c>
      <c r="F65" s="43">
        <v>256.98936170212767</v>
      </c>
      <c r="G65" s="43">
        <v>193.10638297872342</v>
      </c>
      <c r="H65" s="43">
        <v>174.5</v>
      </c>
      <c r="I65" s="43">
        <v>274.67021276595744</v>
      </c>
      <c r="J65" s="43">
        <v>771.85106382978722</v>
      </c>
      <c r="K65" s="43">
        <v>1836.372340425532</v>
      </c>
      <c r="L65" s="43">
        <v>2438.3936170212764</v>
      </c>
      <c r="M65" s="43">
        <v>2438.6382978723404</v>
      </c>
      <c r="N65" s="43">
        <v>2379.8085106382978</v>
      </c>
      <c r="O65" s="43">
        <v>2465.9468085106382</v>
      </c>
      <c r="P65" s="43">
        <v>2628.3510638297871</v>
      </c>
      <c r="Q65" s="43">
        <v>2739</v>
      </c>
      <c r="R65" s="43">
        <v>2834.3085106382978</v>
      </c>
      <c r="S65" s="43">
        <v>2871.2765957446809</v>
      </c>
      <c r="T65" s="43">
        <v>2976.255319148936</v>
      </c>
      <c r="U65" s="43">
        <v>3108.6595744680849</v>
      </c>
      <c r="V65" s="43">
        <v>3097.5638297872342</v>
      </c>
      <c r="W65" s="43">
        <v>2513.7765957446809</v>
      </c>
      <c r="X65" s="43">
        <v>1924.2978723404256</v>
      </c>
      <c r="Y65" s="43">
        <v>1583.5106382978724</v>
      </c>
      <c r="Z65" s="43">
        <v>1342.9893617021276</v>
      </c>
      <c r="AA65" s="43">
        <v>1036.3936170212767</v>
      </c>
    </row>
    <row r="66" spans="2:27" s="33" customFormat="1" ht="14.25" x14ac:dyDescent="0.2">
      <c r="B66" s="36">
        <v>43944</v>
      </c>
      <c r="C66" s="37" t="s">
        <v>28</v>
      </c>
      <c r="D66" s="43">
        <v>263.02127659574467</v>
      </c>
      <c r="E66" s="43">
        <v>130.58510638297872</v>
      </c>
      <c r="F66" s="43">
        <v>89.606382978723403</v>
      </c>
      <c r="G66" s="43">
        <v>63.595744680851062</v>
      </c>
      <c r="H66" s="43">
        <v>61.393617021276597</v>
      </c>
      <c r="I66" s="43">
        <v>97.723404255319153</v>
      </c>
      <c r="J66" s="43">
        <v>235.02127659574469</v>
      </c>
      <c r="K66" s="43">
        <v>461.92553191489361</v>
      </c>
      <c r="L66" s="43">
        <v>514.97872340425533</v>
      </c>
      <c r="M66" s="43">
        <v>397.28723404255317</v>
      </c>
      <c r="N66" s="43">
        <v>315.55319148936172</v>
      </c>
      <c r="O66" s="43">
        <v>307.44680851063828</v>
      </c>
      <c r="P66" s="43">
        <v>316.15957446808511</v>
      </c>
      <c r="Q66" s="43">
        <v>341.04255319148939</v>
      </c>
      <c r="R66" s="43">
        <v>368.13043478260869</v>
      </c>
      <c r="S66" s="43">
        <v>338.79787234042556</v>
      </c>
      <c r="T66" s="43">
        <v>335.98936170212767</v>
      </c>
      <c r="U66" s="43">
        <v>368.36170212765956</v>
      </c>
      <c r="V66" s="43">
        <v>422.68085106382978</v>
      </c>
      <c r="W66" s="43">
        <v>365.79787234042556</v>
      </c>
      <c r="X66" s="43">
        <v>251.25531914893617</v>
      </c>
      <c r="Y66" s="43">
        <v>203.41489361702128</v>
      </c>
      <c r="Z66" s="43">
        <v>182.89361702127658</v>
      </c>
      <c r="AA66" s="43">
        <v>163.02127659574469</v>
      </c>
    </row>
    <row r="67" spans="2:27" s="33" customFormat="1" ht="14.25" x14ac:dyDescent="0.2">
      <c r="B67" s="36">
        <v>43945</v>
      </c>
      <c r="C67" s="37" t="s">
        <v>29</v>
      </c>
      <c r="D67" s="43">
        <v>114.38297872340425</v>
      </c>
      <c r="E67" s="43">
        <v>77.223404255319153</v>
      </c>
      <c r="F67" s="43">
        <v>53.776595744680854</v>
      </c>
      <c r="G67" s="43">
        <v>38.404255319148938</v>
      </c>
      <c r="H67" s="43">
        <v>47.202127659574465</v>
      </c>
      <c r="I67" s="43">
        <v>87.074468085106389</v>
      </c>
      <c r="J67" s="43">
        <v>245.21276595744681</v>
      </c>
      <c r="K67" s="43">
        <v>531.02127659574467</v>
      </c>
      <c r="L67" s="43">
        <v>601.86170212765956</v>
      </c>
      <c r="M67" s="43">
        <v>454.27659574468083</v>
      </c>
      <c r="N67" s="43">
        <v>367.19148936170211</v>
      </c>
      <c r="O67" s="43">
        <v>346.88297872340428</v>
      </c>
      <c r="P67" s="43">
        <v>361.37234042553189</v>
      </c>
      <c r="Q67" s="43">
        <v>375.98936170212767</v>
      </c>
      <c r="R67" s="43">
        <v>416.68085106382978</v>
      </c>
      <c r="S67" s="43">
        <v>402.2659574468085</v>
      </c>
      <c r="T67" s="43">
        <v>415.71276595744683</v>
      </c>
      <c r="U67" s="43">
        <v>513.48936170212767</v>
      </c>
      <c r="V67" s="43">
        <v>562.23404255319144</v>
      </c>
      <c r="W67" s="43">
        <v>337.80851063829789</v>
      </c>
      <c r="X67" s="43">
        <v>158.27659574468086</v>
      </c>
      <c r="Y67" s="43">
        <v>193.69148936170214</v>
      </c>
      <c r="Z67" s="43">
        <v>173.25531914893617</v>
      </c>
      <c r="AA67" s="43">
        <v>156.86170212765958</v>
      </c>
    </row>
    <row r="68" spans="2:27" s="33" customFormat="1" ht="14.25" x14ac:dyDescent="0.2">
      <c r="B68" s="36">
        <v>43946</v>
      </c>
      <c r="C68" s="37" t="s">
        <v>30</v>
      </c>
      <c r="D68" s="43">
        <v>109.8936170212766</v>
      </c>
      <c r="E68" s="43">
        <v>65.191489361702125</v>
      </c>
      <c r="F68" s="43">
        <v>48.925531914893618</v>
      </c>
      <c r="G68" s="43">
        <v>28.24468085106383</v>
      </c>
      <c r="H68" s="43">
        <v>28.542553191489361</v>
      </c>
      <c r="I68" s="43">
        <v>63.5</v>
      </c>
      <c r="J68" s="43">
        <v>167.12765957446808</v>
      </c>
      <c r="K68" s="43">
        <v>385.95744680851061</v>
      </c>
      <c r="L68" s="43">
        <v>397.61702127659572</v>
      </c>
      <c r="M68" s="43">
        <v>299.67021276595744</v>
      </c>
      <c r="N68" s="43">
        <v>234.59574468085106</v>
      </c>
      <c r="O68" s="43">
        <v>236.29787234042553</v>
      </c>
      <c r="P68" s="43">
        <v>241.72340425531914</v>
      </c>
      <c r="Q68" s="43">
        <v>269.20212765957444</v>
      </c>
      <c r="R68" s="43">
        <v>285.06382978723406</v>
      </c>
      <c r="S68" s="43">
        <v>310.93617021276594</v>
      </c>
      <c r="T68" s="43">
        <v>318.06382978723406</v>
      </c>
      <c r="U68" s="43">
        <v>341.87234042553189</v>
      </c>
      <c r="V68" s="43">
        <v>348.59574468085106</v>
      </c>
      <c r="W68" s="43">
        <v>264.72340425531917</v>
      </c>
      <c r="X68" s="43">
        <v>143.83695652173913</v>
      </c>
      <c r="Y68" s="43">
        <v>170.54255319148936</v>
      </c>
      <c r="Z68" s="43">
        <v>149.7340425531915</v>
      </c>
      <c r="AA68" s="43">
        <v>141.47872340425531</v>
      </c>
    </row>
    <row r="69" spans="2:27" s="33" customFormat="1" ht="14.25" x14ac:dyDescent="0.2">
      <c r="B69" s="36">
        <v>43947</v>
      </c>
      <c r="C69" s="37" t="s">
        <v>24</v>
      </c>
      <c r="D69" s="43">
        <v>94.957446808510639</v>
      </c>
      <c r="E69" s="43">
        <v>60.308510638297875</v>
      </c>
      <c r="F69" s="43">
        <v>39.053191489361701</v>
      </c>
      <c r="G69" s="43">
        <v>16.882978723404257</v>
      </c>
      <c r="H69" s="43">
        <v>20.861702127659573</v>
      </c>
      <c r="I69" s="43">
        <v>43.659574468085104</v>
      </c>
      <c r="J69" s="43">
        <v>110.58510638297872</v>
      </c>
      <c r="K69" s="43">
        <v>243.09574468085106</v>
      </c>
      <c r="L69" s="43">
        <v>235.87234042553192</v>
      </c>
      <c r="M69" s="43">
        <v>195.2659574468085</v>
      </c>
      <c r="N69" s="43">
        <v>162.67021276595744</v>
      </c>
      <c r="O69" s="43">
        <v>141.19148936170214</v>
      </c>
      <c r="P69" s="43">
        <v>152.55319148936169</v>
      </c>
      <c r="Q69" s="43">
        <v>167.24468085106383</v>
      </c>
      <c r="R69" s="43">
        <v>186.24468085106383</v>
      </c>
      <c r="S69" s="43">
        <v>215.12765957446808</v>
      </c>
      <c r="T69" s="43">
        <v>230.56382978723406</v>
      </c>
      <c r="U69" s="43">
        <v>257.90425531914894</v>
      </c>
      <c r="V69" s="43">
        <v>292.17021276595744</v>
      </c>
      <c r="W69" s="43">
        <v>231.08510638297872</v>
      </c>
      <c r="X69" s="43">
        <v>145.13829787234042</v>
      </c>
      <c r="Y69" s="43">
        <v>198.19148936170214</v>
      </c>
      <c r="Z69" s="43">
        <v>216.40425531914894</v>
      </c>
      <c r="AA69" s="43">
        <v>275.69148936170211</v>
      </c>
    </row>
    <row r="70" spans="2:27" s="33" customFormat="1" ht="14.25" x14ac:dyDescent="0.2">
      <c r="B70" s="36">
        <v>43948</v>
      </c>
      <c r="C70" s="37" t="s">
        <v>25</v>
      </c>
      <c r="D70" s="43">
        <v>1197.7765957446809</v>
      </c>
      <c r="E70" s="43">
        <v>666.59574468085111</v>
      </c>
      <c r="F70" s="43">
        <v>355.24468085106383</v>
      </c>
      <c r="G70" s="43">
        <v>213.82978723404256</v>
      </c>
      <c r="H70" s="43">
        <v>221.41489361702128</v>
      </c>
      <c r="I70" s="43">
        <v>320.24468085106383</v>
      </c>
      <c r="J70" s="43">
        <v>821.26595744680856</v>
      </c>
      <c r="K70" s="43">
        <v>1884.8085106382978</v>
      </c>
      <c r="L70" s="43">
        <v>2568.2978723404253</v>
      </c>
      <c r="M70" s="43">
        <v>2477.0638297872342</v>
      </c>
      <c r="N70" s="43">
        <v>2457.6595744680849</v>
      </c>
      <c r="O70" s="43">
        <v>2489.2765957446809</v>
      </c>
      <c r="P70" s="43">
        <v>2616.0106382978724</v>
      </c>
      <c r="Q70" s="43">
        <v>2698.4361702127658</v>
      </c>
      <c r="R70" s="43">
        <v>2752.8617021276596</v>
      </c>
      <c r="S70" s="43">
        <v>2825.3936170212764</v>
      </c>
      <c r="T70" s="43">
        <v>2811.3404255319151</v>
      </c>
      <c r="U70" s="43">
        <v>2959.5638297872342</v>
      </c>
      <c r="V70" s="43">
        <v>2939.1489361702129</v>
      </c>
      <c r="W70" s="43">
        <v>2165.3829787234044</v>
      </c>
      <c r="X70" s="43">
        <v>996.74468085106378</v>
      </c>
      <c r="Y70" s="43">
        <v>1225.3191489361702</v>
      </c>
      <c r="Z70" s="43">
        <v>1191.9893617021276</v>
      </c>
      <c r="AA70" s="43">
        <v>1024.5531914893618</v>
      </c>
    </row>
    <row r="71" spans="2:27" s="33" customFormat="1" ht="14.25" x14ac:dyDescent="0.2">
      <c r="B71" s="36">
        <v>43949</v>
      </c>
      <c r="C71" s="37" t="s">
        <v>26</v>
      </c>
      <c r="D71" s="43">
        <v>740.05319148936167</v>
      </c>
      <c r="E71" s="43">
        <v>451.32978723404256</v>
      </c>
      <c r="F71" s="43">
        <v>286.468085106383</v>
      </c>
      <c r="G71" s="43">
        <v>195.96808510638297</v>
      </c>
      <c r="H71" s="43">
        <v>211.14893617021278</v>
      </c>
      <c r="I71" s="43">
        <v>298.55319148936172</v>
      </c>
      <c r="J71" s="43">
        <v>740.64893617021278</v>
      </c>
      <c r="K71" s="43">
        <v>1762.1702127659576</v>
      </c>
      <c r="L71" s="43">
        <v>2438.9574468085107</v>
      </c>
      <c r="M71" s="43">
        <v>2360.2659574468084</v>
      </c>
      <c r="N71" s="43">
        <v>2381</v>
      </c>
      <c r="O71" s="43">
        <v>2390.3829787234044</v>
      </c>
      <c r="P71" s="43">
        <v>2459.7234042553191</v>
      </c>
      <c r="Q71" s="43">
        <v>2514.0851063829787</v>
      </c>
      <c r="R71" s="43">
        <v>2598.0744680851062</v>
      </c>
      <c r="S71" s="43">
        <v>2676.2765957446809</v>
      </c>
      <c r="T71" s="43">
        <v>2748.2234042553191</v>
      </c>
      <c r="U71" s="43">
        <v>2860.0744680851062</v>
      </c>
      <c r="V71" s="43">
        <v>2806.3829787234044</v>
      </c>
      <c r="W71" s="43">
        <v>2083.0851063829787</v>
      </c>
      <c r="X71" s="43">
        <v>947.39361702127655</v>
      </c>
      <c r="Y71" s="43">
        <v>1109.6595744680851</v>
      </c>
      <c r="Z71" s="43">
        <v>1104.1170212765958</v>
      </c>
      <c r="AA71" s="43">
        <v>994.968085106383</v>
      </c>
    </row>
    <row r="72" spans="2:27" s="33" customFormat="1" ht="14.25" x14ac:dyDescent="0.2">
      <c r="B72" s="36">
        <v>43950</v>
      </c>
      <c r="C72" s="37" t="s">
        <v>27</v>
      </c>
      <c r="D72" s="43">
        <v>730.21276595744678</v>
      </c>
      <c r="E72" s="43">
        <v>463.98936170212767</v>
      </c>
      <c r="F72" s="43">
        <v>287.67021276595744</v>
      </c>
      <c r="G72" s="43">
        <v>197.81914893617022</v>
      </c>
      <c r="H72" s="43">
        <v>207.46808510638297</v>
      </c>
      <c r="I72" s="43">
        <v>288.93617021276594</v>
      </c>
      <c r="J72" s="43">
        <v>717.26595744680856</v>
      </c>
      <c r="K72" s="43">
        <v>1724.2872340425531</v>
      </c>
      <c r="L72" s="43">
        <v>2433.755319148936</v>
      </c>
      <c r="M72" s="43">
        <v>2403.3510638297871</v>
      </c>
      <c r="N72" s="43">
        <v>2352.6808510638298</v>
      </c>
      <c r="O72" s="43">
        <v>2404.6702127659573</v>
      </c>
      <c r="P72" s="43">
        <v>2553.5744680851062</v>
      </c>
      <c r="Q72" s="43">
        <v>2642.4255319148938</v>
      </c>
      <c r="R72" s="43">
        <v>2683.7978723404253</v>
      </c>
      <c r="S72" s="43">
        <v>2776.9680851063831</v>
      </c>
      <c r="T72" s="43">
        <v>2886.1702127659573</v>
      </c>
      <c r="U72" s="43">
        <v>3029.9680851063831</v>
      </c>
      <c r="V72" s="43">
        <v>2938.6382978723404</v>
      </c>
      <c r="W72" s="43">
        <v>2180.2127659574467</v>
      </c>
      <c r="X72" s="43">
        <v>936.84042553191489</v>
      </c>
      <c r="Y72" s="43">
        <v>1258.2234042553191</v>
      </c>
      <c r="Z72" s="43">
        <v>1204.1595744680851</v>
      </c>
      <c r="AA72" s="43">
        <v>1120.8085106382978</v>
      </c>
    </row>
    <row r="73" spans="2:27" s="33" customFormat="1" ht="14.25" x14ac:dyDescent="0.2">
      <c r="B73" s="36">
        <v>43951</v>
      </c>
      <c r="C73" s="37" t="s">
        <v>28</v>
      </c>
      <c r="D73" s="43">
        <v>846.63043478260875</v>
      </c>
      <c r="E73" s="43">
        <v>548.47826086956525</v>
      </c>
      <c r="F73" s="43">
        <v>338.63043478260869</v>
      </c>
      <c r="G73" s="43">
        <v>219.69565217391303</v>
      </c>
      <c r="H73" s="43">
        <v>224.88043478260869</v>
      </c>
      <c r="I73" s="43">
        <v>299.4021739130435</v>
      </c>
      <c r="J73" s="43">
        <v>738.79347826086962</v>
      </c>
      <c r="K73" s="43">
        <v>1753.9673913043478</v>
      </c>
      <c r="L73" s="43">
        <v>2500.271739130435</v>
      </c>
      <c r="M73" s="43">
        <v>2499.608695652174</v>
      </c>
      <c r="N73" s="43">
        <v>2503.336956521739</v>
      </c>
      <c r="O73" s="43">
        <v>2565.4347826086955</v>
      </c>
      <c r="P73" s="43">
        <v>2658.6521739130435</v>
      </c>
      <c r="Q73" s="43">
        <v>2847.4021739130435</v>
      </c>
      <c r="R73" s="43">
        <v>2884.3260869565215</v>
      </c>
      <c r="S73" s="43">
        <v>2968.8478260869565</v>
      </c>
      <c r="T73" s="43">
        <v>3014.3152173913045</v>
      </c>
      <c r="U73" s="43">
        <v>3086.217391304348</v>
      </c>
      <c r="V73" s="43">
        <v>3124.836956521739</v>
      </c>
      <c r="W73" s="43">
        <v>2474.7608695652175</v>
      </c>
      <c r="X73" s="43">
        <v>1380.7282608695652</v>
      </c>
      <c r="Y73" s="43">
        <v>1645.6521739130435</v>
      </c>
      <c r="Z73" s="43">
        <v>1729.7282608695652</v>
      </c>
      <c r="AA73" s="43">
        <v>1507.9347826086957</v>
      </c>
    </row>
    <row r="74" spans="2:27" x14ac:dyDescent="0.25">
      <c r="B74" s="265" t="s">
        <v>31</v>
      </c>
      <c r="C74" s="265"/>
      <c r="D74" s="44">
        <v>462.57457386363637</v>
      </c>
      <c r="E74" s="44">
        <v>281.29438920454544</v>
      </c>
      <c r="F74" s="44">
        <v>183.35759943181819</v>
      </c>
      <c r="G74" s="44">
        <v>131.53551136363637</v>
      </c>
      <c r="H74" s="44">
        <v>126.50710227272727</v>
      </c>
      <c r="I74" s="44">
        <v>190.00177556818181</v>
      </c>
      <c r="J74" s="44">
        <v>530.56960227272725</v>
      </c>
      <c r="K74" s="44">
        <v>1240.4630681818182</v>
      </c>
      <c r="L74" s="44">
        <v>1607.487215909091</v>
      </c>
      <c r="M74" s="44">
        <v>1484.31640625</v>
      </c>
      <c r="N74" s="44">
        <v>1448.7805397727273</v>
      </c>
      <c r="O74" s="44">
        <v>1505.275764036958</v>
      </c>
      <c r="P74" s="44">
        <v>1583.2142857142858</v>
      </c>
      <c r="Q74" s="44">
        <v>1678.8521677327647</v>
      </c>
      <c r="R74" s="44">
        <v>1758.7556899004267</v>
      </c>
      <c r="S74" s="44">
        <v>1814.0941051136363</v>
      </c>
      <c r="T74" s="44">
        <v>1843.9968039772727</v>
      </c>
      <c r="U74" s="44">
        <v>1966.9115767045455</v>
      </c>
      <c r="V74" s="44">
        <v>1927.3693181818182</v>
      </c>
      <c r="W74" s="44">
        <v>1436.4509943181818</v>
      </c>
      <c r="X74" s="44">
        <v>962.12260127931768</v>
      </c>
      <c r="Y74" s="44">
        <v>812.83771306818187</v>
      </c>
      <c r="Z74" s="44">
        <v>739.88245738636363</v>
      </c>
      <c r="AA74" s="44">
        <v>627.1235795454545</v>
      </c>
    </row>
    <row r="77" spans="2:27" s="33" customFormat="1" x14ac:dyDescent="0.25">
      <c r="B77" s="106" t="s">
        <v>44</v>
      </c>
      <c r="C77" s="107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</row>
    <row r="78" spans="2:27" s="33" customFormat="1" x14ac:dyDescent="0.2">
      <c r="B78" s="101" t="s">
        <v>23</v>
      </c>
      <c r="C78" s="101" t="s">
        <v>19</v>
      </c>
      <c r="D78" s="99">
        <v>0</v>
      </c>
      <c r="E78" s="99">
        <v>4.1666666666666664E-2</v>
      </c>
      <c r="F78" s="99">
        <v>8.3333333333333329E-2</v>
      </c>
      <c r="G78" s="99">
        <v>0.125</v>
      </c>
      <c r="H78" s="99">
        <v>0.16666666666666666</v>
      </c>
      <c r="I78" s="99">
        <v>0.20833333333333334</v>
      </c>
      <c r="J78" s="99">
        <v>0.25</v>
      </c>
      <c r="K78" s="99">
        <v>0.29166666666666669</v>
      </c>
      <c r="L78" s="99">
        <v>0.33333333333333331</v>
      </c>
      <c r="M78" s="99">
        <v>0.375</v>
      </c>
      <c r="N78" s="99">
        <v>0.41666666666666669</v>
      </c>
      <c r="O78" s="99">
        <v>0.45833333333333331</v>
      </c>
      <c r="P78" s="99">
        <v>0.5</v>
      </c>
      <c r="Q78" s="99">
        <v>0.54166666666666663</v>
      </c>
      <c r="R78" s="99">
        <v>0.58333333333333337</v>
      </c>
      <c r="S78" s="99">
        <v>0.625</v>
      </c>
      <c r="T78" s="99">
        <v>0.66666666666666663</v>
      </c>
      <c r="U78" s="99">
        <v>0.70833333333333337</v>
      </c>
      <c r="V78" s="99">
        <v>0.75</v>
      </c>
      <c r="W78" s="99">
        <v>0.79166666666666663</v>
      </c>
      <c r="X78" s="99">
        <v>0.83333333333333337</v>
      </c>
      <c r="Y78" s="99">
        <v>0.875</v>
      </c>
      <c r="Z78" s="99">
        <v>0.91666666666666663</v>
      </c>
      <c r="AA78" s="99">
        <v>0.95833333333333337</v>
      </c>
    </row>
    <row r="79" spans="2:27" s="33" customFormat="1" ht="14.25" x14ac:dyDescent="0.2">
      <c r="B79" s="36">
        <v>43891</v>
      </c>
      <c r="C79" s="37" t="s">
        <v>24</v>
      </c>
      <c r="D79" s="43">
        <v>1937.3120567375888</v>
      </c>
      <c r="E79" s="43">
        <v>1236.3439716312057</v>
      </c>
      <c r="F79" s="43">
        <v>744.68439716312048</v>
      </c>
      <c r="G79" s="43">
        <v>487.8581560283688</v>
      </c>
      <c r="H79" s="43">
        <v>418.12765957446811</v>
      </c>
      <c r="I79" s="43">
        <v>479.25886524822698</v>
      </c>
      <c r="J79" s="43">
        <v>623.64539007092208</v>
      </c>
      <c r="K79" s="43">
        <v>907.48226950354604</v>
      </c>
      <c r="L79" s="43">
        <v>1383.0106382978724</v>
      </c>
      <c r="M79" s="43">
        <v>1949.0780141843973</v>
      </c>
      <c r="N79" s="43">
        <v>2415.2872340425533</v>
      </c>
      <c r="O79" s="43">
        <v>2591.2340425531916</v>
      </c>
      <c r="P79" s="43">
        <v>3029.8014184397166</v>
      </c>
      <c r="Q79" s="43">
        <v>3242.0886524822695</v>
      </c>
      <c r="R79" s="43">
        <v>3265.7978723404253</v>
      </c>
      <c r="S79" s="43">
        <v>3297.4468085106382</v>
      </c>
      <c r="T79" s="43">
        <v>3320.4148936170213</v>
      </c>
      <c r="U79" s="43">
        <v>3322.2872340425533</v>
      </c>
      <c r="V79" s="43">
        <v>3227.8457446808511</v>
      </c>
      <c r="W79" s="43">
        <v>3189.1382978723404</v>
      </c>
      <c r="X79" s="43">
        <v>2977</v>
      </c>
      <c r="Y79" s="43">
        <v>2816.8297872340427</v>
      </c>
      <c r="Z79" s="43">
        <v>2788.3989361702129</v>
      </c>
      <c r="AA79" s="43">
        <v>2353.1010638297871</v>
      </c>
    </row>
    <row r="80" spans="2:27" s="33" customFormat="1" ht="14.25" x14ac:dyDescent="0.2">
      <c r="B80" s="36">
        <v>43892</v>
      </c>
      <c r="C80" s="37" t="s">
        <v>25</v>
      </c>
      <c r="D80" s="43">
        <v>1459.5283687943261</v>
      </c>
      <c r="E80" s="43">
        <v>811.33333333333348</v>
      </c>
      <c r="F80" s="43">
        <v>455.99290780141837</v>
      </c>
      <c r="G80" s="43">
        <v>318.60992907801415</v>
      </c>
      <c r="H80" s="43">
        <v>367.22340425531917</v>
      </c>
      <c r="I80" s="43">
        <v>688.563829787234</v>
      </c>
      <c r="J80" s="43">
        <v>1990.6808510638298</v>
      </c>
      <c r="K80" s="43">
        <v>3124.8936170212764</v>
      </c>
      <c r="L80" s="43">
        <v>3276.8829787234044</v>
      </c>
      <c r="M80" s="43">
        <v>3133</v>
      </c>
      <c r="N80" s="43">
        <v>3170.8643617021276</v>
      </c>
      <c r="O80" s="43">
        <v>3183.755319148936</v>
      </c>
      <c r="P80" s="43">
        <v>3231.8989361702129</v>
      </c>
      <c r="Q80" s="43">
        <v>3155.0531914893618</v>
      </c>
      <c r="R80" s="43">
        <v>3104.4361702127658</v>
      </c>
      <c r="S80" s="43">
        <v>3224.5921985815598</v>
      </c>
      <c r="T80" s="43">
        <v>3271.5</v>
      </c>
      <c r="U80" s="43">
        <v>3269.5035460992913</v>
      </c>
      <c r="V80" s="43">
        <v>3116.9078014184402</v>
      </c>
      <c r="W80" s="43">
        <v>2985.0638297872342</v>
      </c>
      <c r="X80" s="43">
        <v>2727.3262411347519</v>
      </c>
      <c r="Y80" s="43">
        <v>2243.9078014184397</v>
      </c>
      <c r="Z80" s="43">
        <v>2077.7801418439717</v>
      </c>
      <c r="AA80" s="43">
        <v>1590.9078014184399</v>
      </c>
    </row>
    <row r="81" spans="2:27" s="33" customFormat="1" ht="14.25" x14ac:dyDescent="0.2">
      <c r="B81" s="36">
        <v>43893</v>
      </c>
      <c r="C81" s="37" t="s">
        <v>26</v>
      </c>
      <c r="D81" s="43">
        <v>1127.6914893617022</v>
      </c>
      <c r="E81" s="43">
        <v>700.71276595744678</v>
      </c>
      <c r="F81" s="43">
        <v>439.94680851063828</v>
      </c>
      <c r="G81" s="43">
        <v>322.41489361702128</v>
      </c>
      <c r="H81" s="43">
        <v>352.968085106383</v>
      </c>
      <c r="I81" s="43">
        <v>643.34042553191489</v>
      </c>
      <c r="J81" s="43">
        <v>1927.4680851063829</v>
      </c>
      <c r="K81" s="43">
        <v>3167</v>
      </c>
      <c r="L81" s="43">
        <v>3323.4468085106382</v>
      </c>
      <c r="M81" s="43">
        <v>3154.4361702127658</v>
      </c>
      <c r="N81" s="43">
        <v>3065.0531914893618</v>
      </c>
      <c r="O81" s="43">
        <v>3267.2269503546104</v>
      </c>
      <c r="P81" s="43">
        <v>3292.4184397163126</v>
      </c>
      <c r="Q81" s="43">
        <v>3296.432624113475</v>
      </c>
      <c r="R81" s="43">
        <v>3144.9148936170213</v>
      </c>
      <c r="S81" s="43">
        <v>2980</v>
      </c>
      <c r="T81" s="43">
        <v>3328.2340425531916</v>
      </c>
      <c r="U81" s="43">
        <v>3247.3085106382978</v>
      </c>
      <c r="V81" s="43">
        <v>3014.8191489361702</v>
      </c>
      <c r="W81" s="43">
        <v>2984.0957446808511</v>
      </c>
      <c r="X81" s="43">
        <v>2774.3120567375886</v>
      </c>
      <c r="Y81" s="43">
        <v>2261.5824468085111</v>
      </c>
      <c r="Z81" s="43">
        <v>2292.0203900709221</v>
      </c>
      <c r="AA81" s="43">
        <v>1912.5567375886524</v>
      </c>
    </row>
    <row r="82" spans="2:27" s="33" customFormat="1" ht="14.25" x14ac:dyDescent="0.2">
      <c r="B82" s="36">
        <v>43894</v>
      </c>
      <c r="C82" s="37" t="s">
        <v>27</v>
      </c>
      <c r="D82" s="43">
        <v>1281.5904255319147</v>
      </c>
      <c r="E82" s="43">
        <v>756.75354609929093</v>
      </c>
      <c r="F82" s="43">
        <v>456.38386524822698</v>
      </c>
      <c r="G82" s="43">
        <v>336.77748226950354</v>
      </c>
      <c r="H82" s="43">
        <v>370.09840425531905</v>
      </c>
      <c r="I82" s="43">
        <v>663.875</v>
      </c>
      <c r="J82" s="43">
        <v>1907.9627659574469</v>
      </c>
      <c r="K82" s="43">
        <v>3104.3936170212764</v>
      </c>
      <c r="L82" s="43">
        <v>3329.3297872340427</v>
      </c>
      <c r="M82" s="43">
        <v>3327.4574468085107</v>
      </c>
      <c r="N82" s="43">
        <v>3254.0638297872342</v>
      </c>
      <c r="O82" s="43">
        <v>3269.1170212765956</v>
      </c>
      <c r="P82" s="43">
        <v>3342.2340425531916</v>
      </c>
      <c r="Q82" s="43">
        <v>3326.0851063829787</v>
      </c>
      <c r="R82" s="43">
        <v>3211.0319148936169</v>
      </c>
      <c r="S82" s="43">
        <v>3294.3457446808511</v>
      </c>
      <c r="T82" s="43">
        <v>3363.127659574468</v>
      </c>
      <c r="U82" s="43">
        <v>3392.9840425531916</v>
      </c>
      <c r="V82" s="43">
        <v>3274.2712765957449</v>
      </c>
      <c r="W82" s="43">
        <v>3038.7154255319151</v>
      </c>
      <c r="X82" s="43">
        <v>2900.2641843971637</v>
      </c>
      <c r="Y82" s="43">
        <v>2419.1560283687945</v>
      </c>
      <c r="Z82" s="43">
        <v>2246.0602836879434</v>
      </c>
      <c r="AA82" s="43">
        <v>1848.8652482269501</v>
      </c>
    </row>
    <row r="83" spans="2:27" s="33" customFormat="1" ht="14.25" x14ac:dyDescent="0.2">
      <c r="B83" s="36">
        <v>43895</v>
      </c>
      <c r="C83" s="37" t="s">
        <v>28</v>
      </c>
      <c r="D83" s="43">
        <v>1266.6524822695035</v>
      </c>
      <c r="E83" s="43">
        <v>766.64893617021278</v>
      </c>
      <c r="F83" s="43">
        <v>465.92553191489361</v>
      </c>
      <c r="G83" s="43">
        <v>354.19148936170211</v>
      </c>
      <c r="H83" s="43">
        <v>377.09574468085106</v>
      </c>
      <c r="I83" s="43">
        <v>671.76595744680856</v>
      </c>
      <c r="J83" s="43">
        <v>1916.563829787234</v>
      </c>
      <c r="K83" s="43">
        <v>3159.8617021276596</v>
      </c>
      <c r="L83" s="43">
        <v>3368.7872340425533</v>
      </c>
      <c r="M83" s="43">
        <v>3388.9468085106382</v>
      </c>
      <c r="N83" s="43">
        <v>3249.7872340425533</v>
      </c>
      <c r="O83" s="43">
        <v>3178.1631205673762</v>
      </c>
      <c r="P83" s="43">
        <v>3092.0035460992913</v>
      </c>
      <c r="Q83" s="43">
        <v>3133.8049645390065</v>
      </c>
      <c r="R83" s="43">
        <v>3217.2606382978724</v>
      </c>
      <c r="S83" s="43">
        <v>3380.7092198581554</v>
      </c>
      <c r="T83" s="43">
        <v>3238.1063829787236</v>
      </c>
      <c r="U83" s="43">
        <v>3142.2375886524828</v>
      </c>
      <c r="V83" s="43">
        <v>2988.2269503546104</v>
      </c>
      <c r="W83" s="43">
        <v>2980.7659574468084</v>
      </c>
      <c r="X83" s="43">
        <v>2811.2624113475172</v>
      </c>
      <c r="Y83" s="43">
        <v>2462.0319148936169</v>
      </c>
      <c r="Z83" s="43">
        <v>2263.7021276595747</v>
      </c>
      <c r="AA83" s="43">
        <v>1875.0602836879432</v>
      </c>
    </row>
    <row r="84" spans="2:27" s="33" customFormat="1" ht="14.25" x14ac:dyDescent="0.2">
      <c r="B84" s="36">
        <v>43896</v>
      </c>
      <c r="C84" s="37" t="s">
        <v>29</v>
      </c>
      <c r="D84" s="43">
        <v>1275.7872340425531</v>
      </c>
      <c r="E84" s="43">
        <v>749.24468085106378</v>
      </c>
      <c r="F84" s="43">
        <v>463.7659574468085</v>
      </c>
      <c r="G84" s="43">
        <v>351.35106382978722</v>
      </c>
      <c r="H84" s="43">
        <v>383.27659574468083</v>
      </c>
      <c r="I84" s="43">
        <v>652.05319148936167</v>
      </c>
      <c r="J84" s="43">
        <v>1798.3829787234042</v>
      </c>
      <c r="K84" s="43">
        <v>2976.1702127659573</v>
      </c>
      <c r="L84" s="43">
        <v>3154.5744680851062</v>
      </c>
      <c r="M84" s="43">
        <v>3150.1702127659573</v>
      </c>
      <c r="N84" s="43">
        <v>3137.9361702127658</v>
      </c>
      <c r="O84" s="43">
        <v>3333.0638297872342</v>
      </c>
      <c r="P84" s="43">
        <v>3274.2872340425533</v>
      </c>
      <c r="Q84" s="43">
        <v>3156.3882978723404</v>
      </c>
      <c r="R84" s="43">
        <v>3296.3962765957449</v>
      </c>
      <c r="S84" s="43">
        <v>3309.1063829787236</v>
      </c>
      <c r="T84" s="43">
        <v>3392.7659574468084</v>
      </c>
      <c r="U84" s="43">
        <v>3347.627659574468</v>
      </c>
      <c r="V84" s="43">
        <v>3273.5212765957449</v>
      </c>
      <c r="W84" s="43">
        <v>3034.0425531914893</v>
      </c>
      <c r="X84" s="43">
        <v>2982.0921985815598</v>
      </c>
      <c r="Y84" s="43">
        <v>2714.0035460992908</v>
      </c>
      <c r="Z84" s="43">
        <v>2584.2269503546099</v>
      </c>
      <c r="AA84" s="43">
        <v>2344.9255319148938</v>
      </c>
    </row>
    <row r="85" spans="2:27" s="33" customFormat="1" ht="14.25" x14ac:dyDescent="0.2">
      <c r="B85" s="36">
        <v>43897</v>
      </c>
      <c r="C85" s="37" t="s">
        <v>30</v>
      </c>
      <c r="D85" s="43">
        <v>1755.5265957446809</v>
      </c>
      <c r="E85" s="43">
        <v>1152.2925531914893</v>
      </c>
      <c r="F85" s="43">
        <v>718.42021276595744</v>
      </c>
      <c r="G85" s="43">
        <v>507.21276595744683</v>
      </c>
      <c r="H85" s="43">
        <v>466.83510638297872</v>
      </c>
      <c r="I85" s="43">
        <v>627.65957446808511</v>
      </c>
      <c r="J85" s="43">
        <v>1105.6595744680851</v>
      </c>
      <c r="K85" s="43">
        <v>2153.505319148936</v>
      </c>
      <c r="L85" s="43">
        <v>2982.7287234042551</v>
      </c>
      <c r="M85" s="43">
        <v>3204</v>
      </c>
      <c r="N85" s="43">
        <v>3281.8297872340427</v>
      </c>
      <c r="O85" s="43">
        <v>3306.5372340425533</v>
      </c>
      <c r="P85" s="43">
        <v>3367.7287234042551</v>
      </c>
      <c r="Q85" s="43">
        <v>3314.494680851064</v>
      </c>
      <c r="R85" s="43">
        <v>2977.2340425531916</v>
      </c>
      <c r="S85" s="43">
        <v>3263.5957446808511</v>
      </c>
      <c r="T85" s="43">
        <v>3299.872340425532</v>
      </c>
      <c r="U85" s="43">
        <v>3256.4680851063831</v>
      </c>
      <c r="V85" s="43">
        <v>3239.5425531914893</v>
      </c>
      <c r="W85" s="43">
        <v>3171.127659574468</v>
      </c>
      <c r="X85" s="43">
        <v>3034.2021276595747</v>
      </c>
      <c r="Y85" s="43">
        <v>2709.1914893617022</v>
      </c>
      <c r="Z85" s="43">
        <v>2863.4574468085107</v>
      </c>
      <c r="AA85" s="43">
        <v>2692.6063829787236</v>
      </c>
    </row>
    <row r="86" spans="2:27" x14ac:dyDescent="0.25">
      <c r="B86" s="36">
        <v>43898</v>
      </c>
      <c r="C86" s="37" t="s">
        <v>24</v>
      </c>
      <c r="D86" s="43">
        <v>2149.7730496453901</v>
      </c>
      <c r="E86" s="43">
        <v>1461.563829787234</v>
      </c>
      <c r="F86" s="43">
        <v>909.83687943262419</v>
      </c>
      <c r="G86" s="43">
        <v>592.38652482269504</v>
      </c>
      <c r="H86" s="43">
        <v>483.38297872340428</v>
      </c>
      <c r="I86" s="43">
        <v>501.0283687943263</v>
      </c>
      <c r="J86" s="43">
        <v>645.23049645390063</v>
      </c>
      <c r="K86" s="43">
        <v>987.82269503546115</v>
      </c>
      <c r="L86" s="43">
        <v>1498.1347517730499</v>
      </c>
      <c r="M86" s="43">
        <v>2139.1702127659573</v>
      </c>
      <c r="N86" s="43">
        <v>2627.3617021276596</v>
      </c>
      <c r="O86" s="43">
        <v>2799.4078014184397</v>
      </c>
      <c r="P86" s="43">
        <v>3134.3475177304958</v>
      </c>
      <c r="Q86" s="43">
        <v>3185.2907801418446</v>
      </c>
      <c r="R86" s="43">
        <v>3295.9148936170213</v>
      </c>
      <c r="S86" s="43">
        <v>3289.2287234042551</v>
      </c>
      <c r="T86" s="43">
        <v>3320.9670212765959</v>
      </c>
      <c r="U86" s="43">
        <v>3314.3138297872342</v>
      </c>
      <c r="V86" s="43">
        <v>3340.2819148936169</v>
      </c>
      <c r="W86" s="43">
        <v>3146.4521276595747</v>
      </c>
      <c r="X86" s="43">
        <v>3033.0425531914893</v>
      </c>
      <c r="Y86" s="43">
        <v>2949.0744680851062</v>
      </c>
      <c r="Z86" s="43">
        <v>2917.8457446808511</v>
      </c>
      <c r="AA86" s="43">
        <v>2473.005319148936</v>
      </c>
    </row>
    <row r="87" spans="2:27" x14ac:dyDescent="0.25">
      <c r="B87" s="36">
        <v>43899</v>
      </c>
      <c r="C87" s="37" t="s">
        <v>25</v>
      </c>
      <c r="D87" s="43">
        <v>1642.7021276595744</v>
      </c>
      <c r="E87" s="43">
        <v>934.07978723404256</v>
      </c>
      <c r="F87" s="43">
        <v>500.68351063829789</v>
      </c>
      <c r="G87" s="43">
        <v>353.05319148936172</v>
      </c>
      <c r="H87" s="43">
        <v>382.625</v>
      </c>
      <c r="I87" s="43">
        <v>706.74468085106378</v>
      </c>
      <c r="J87" s="43">
        <v>2067.1170212765956</v>
      </c>
      <c r="K87" s="43">
        <v>2684.4122340425533</v>
      </c>
      <c r="L87" s="43">
        <v>3261.5265957446809</v>
      </c>
      <c r="M87" s="43">
        <v>3071.9813829787236</v>
      </c>
      <c r="N87" s="43">
        <v>3168.6808510638298</v>
      </c>
      <c r="O87" s="43">
        <v>3142.3297872340427</v>
      </c>
      <c r="P87" s="43">
        <v>3272.4308510638298</v>
      </c>
      <c r="Q87" s="43">
        <v>3196.2393617021276</v>
      </c>
      <c r="R87" s="43">
        <v>3212.0664893617022</v>
      </c>
      <c r="S87" s="43">
        <v>3328.627659574468</v>
      </c>
      <c r="T87" s="43">
        <v>3305.4521276595747</v>
      </c>
      <c r="U87" s="43">
        <v>3313.8031914893618</v>
      </c>
      <c r="V87" s="43">
        <v>3231.505319148936</v>
      </c>
      <c r="W87" s="43">
        <v>2986.4813829787236</v>
      </c>
      <c r="X87" s="43">
        <v>2708.4840425531916</v>
      </c>
      <c r="Y87" s="43">
        <v>2240.3457446808511</v>
      </c>
      <c r="Z87" s="43">
        <v>2036.625</v>
      </c>
      <c r="AA87" s="43">
        <v>1591.7047872340424</v>
      </c>
    </row>
    <row r="88" spans="2:27" x14ac:dyDescent="0.25">
      <c r="B88" s="36">
        <v>43900</v>
      </c>
      <c r="C88" s="37" t="s">
        <v>26</v>
      </c>
      <c r="D88" s="43">
        <v>1104.7632978723404</v>
      </c>
      <c r="E88" s="43">
        <v>655.34840425531911</v>
      </c>
      <c r="F88" s="43">
        <v>416.25265957446811</v>
      </c>
      <c r="G88" s="43">
        <v>310.91755319148939</v>
      </c>
      <c r="H88" s="43">
        <v>345.43617021276594</v>
      </c>
      <c r="I88" s="43">
        <v>621.47340425531911</v>
      </c>
      <c r="J88" s="43">
        <v>1861.4441489361702</v>
      </c>
      <c r="K88" s="43">
        <v>3008.747340425532</v>
      </c>
      <c r="L88" s="43">
        <v>3109.0106382978724</v>
      </c>
      <c r="M88" s="43">
        <v>3079.5957446808511</v>
      </c>
      <c r="N88" s="43">
        <v>3075.6382978723404</v>
      </c>
      <c r="O88" s="43">
        <v>3109.5611702127658</v>
      </c>
      <c r="P88" s="43">
        <v>3124.4095744680849</v>
      </c>
      <c r="Q88" s="43">
        <v>3116.3909574468084</v>
      </c>
      <c r="R88" s="43">
        <v>3053.255319148936</v>
      </c>
      <c r="S88" s="43">
        <v>3152.9148936170213</v>
      </c>
      <c r="T88" s="43">
        <v>3131.5425531914893</v>
      </c>
      <c r="U88" s="43">
        <v>3091.9361702127658</v>
      </c>
      <c r="V88" s="43">
        <v>2923.4787234042551</v>
      </c>
      <c r="W88" s="43">
        <v>2803.244680851064</v>
      </c>
      <c r="X88" s="43">
        <v>2590</v>
      </c>
      <c r="Y88" s="43">
        <v>2278.4574468085107</v>
      </c>
      <c r="Z88" s="43">
        <v>2071.244680851064</v>
      </c>
      <c r="AA88" s="43">
        <v>1645.7234042553191</v>
      </c>
    </row>
    <row r="89" spans="2:27" x14ac:dyDescent="0.25">
      <c r="B89" s="36">
        <v>43901</v>
      </c>
      <c r="C89" s="37" t="s">
        <v>27</v>
      </c>
      <c r="D89" s="43">
        <v>1100.0744680851064</v>
      </c>
      <c r="E89" s="43">
        <v>663.29787234042556</v>
      </c>
      <c r="F89" s="43">
        <v>408.13829787234044</v>
      </c>
      <c r="G89" s="43">
        <v>308.44680851063828</v>
      </c>
      <c r="H89" s="43">
        <v>341.71276595744683</v>
      </c>
      <c r="I89" s="43">
        <v>623.44680851063833</v>
      </c>
      <c r="J89" s="43">
        <v>1845.1595744680851</v>
      </c>
      <c r="K89" s="43">
        <v>3112.1382978723404</v>
      </c>
      <c r="L89" s="43">
        <v>3385.9148936170213</v>
      </c>
      <c r="M89" s="43">
        <v>3227.6808510638298</v>
      </c>
      <c r="N89" s="43">
        <v>3154.1914893617022</v>
      </c>
      <c r="O89" s="43">
        <v>3224.5851063829787</v>
      </c>
      <c r="P89" s="43">
        <v>3206.1595744680849</v>
      </c>
      <c r="Q89" s="43">
        <v>3220.7127659574467</v>
      </c>
      <c r="R89" s="43">
        <v>3148.2234042553191</v>
      </c>
      <c r="S89" s="43">
        <v>3270.1382978723404</v>
      </c>
      <c r="T89" s="43">
        <v>3326.8510638297871</v>
      </c>
      <c r="U89" s="43">
        <v>3241.6489361702129</v>
      </c>
      <c r="V89" s="43">
        <v>3140.6808510638298</v>
      </c>
      <c r="W89" s="43">
        <v>2920.4255319148938</v>
      </c>
      <c r="X89" s="43">
        <v>2764.6914893617022</v>
      </c>
      <c r="Y89" s="43">
        <v>2323.0957446808511</v>
      </c>
      <c r="Z89" s="43">
        <v>2191.9361702127658</v>
      </c>
      <c r="AA89" s="43">
        <v>1785.4148936170213</v>
      </c>
    </row>
    <row r="90" spans="2:27" x14ac:dyDescent="0.25">
      <c r="B90" s="36">
        <v>43902</v>
      </c>
      <c r="C90" s="37" t="s">
        <v>28</v>
      </c>
      <c r="D90" s="43">
        <v>1217.9042553191489</v>
      </c>
      <c r="E90" s="43">
        <v>745.68085106382978</v>
      </c>
      <c r="F90" s="43">
        <v>458.35106382978722</v>
      </c>
      <c r="G90" s="43">
        <v>343.77659574468083</v>
      </c>
      <c r="H90" s="43">
        <v>363.92553191489361</v>
      </c>
      <c r="I90" s="43">
        <v>636.04255319148933</v>
      </c>
      <c r="J90" s="43">
        <v>1888.7553191489362</v>
      </c>
      <c r="K90" s="43">
        <v>3119.9680851063831</v>
      </c>
      <c r="L90" s="43">
        <v>3226.1063829787236</v>
      </c>
      <c r="M90" s="43">
        <v>3238.0212765957449</v>
      </c>
      <c r="N90" s="43">
        <v>3234.4255319148938</v>
      </c>
      <c r="O90" s="43">
        <v>3253.9361702127658</v>
      </c>
      <c r="P90" s="43">
        <v>3307.3297872340427</v>
      </c>
      <c r="Q90" s="43">
        <v>3280.3936170212764</v>
      </c>
      <c r="R90" s="43">
        <v>3254.372340425532</v>
      </c>
      <c r="S90" s="43">
        <v>3314.1595744680849</v>
      </c>
      <c r="T90" s="43">
        <v>3264.1382978723404</v>
      </c>
      <c r="U90" s="43">
        <v>3179.6489361702129</v>
      </c>
      <c r="V90" s="43">
        <v>2917.3510638297871</v>
      </c>
      <c r="W90" s="43">
        <v>2945.7872340425533</v>
      </c>
      <c r="X90" s="43">
        <v>2792.0319148936169</v>
      </c>
      <c r="Y90" s="43">
        <v>2458.5638297872342</v>
      </c>
      <c r="Z90" s="43">
        <v>2261.2340425531916</v>
      </c>
      <c r="AA90" s="43">
        <v>1947.0531914893618</v>
      </c>
    </row>
    <row r="91" spans="2:27" x14ac:dyDescent="0.25">
      <c r="B91" s="36">
        <v>43903</v>
      </c>
      <c r="C91" s="37" t="s">
        <v>29</v>
      </c>
      <c r="D91" s="43">
        <v>1268.5</v>
      </c>
      <c r="E91" s="43">
        <v>765.62765957446811</v>
      </c>
      <c r="F91" s="43">
        <v>476.05319148936172</v>
      </c>
      <c r="G91" s="43">
        <v>349.40425531914894</v>
      </c>
      <c r="H91" s="43">
        <v>379.44680851063828</v>
      </c>
      <c r="I91" s="43">
        <v>643.71276595744678</v>
      </c>
      <c r="J91" s="43">
        <v>1841.063829787234</v>
      </c>
      <c r="K91" s="43">
        <v>3123.244680851064</v>
      </c>
      <c r="L91" s="43">
        <v>3303.3510638297871</v>
      </c>
      <c r="M91" s="43">
        <v>3271.1382978723404</v>
      </c>
      <c r="N91" s="43">
        <v>3238.9042553191489</v>
      </c>
      <c r="O91" s="43">
        <v>3290.3617021276596</v>
      </c>
      <c r="P91" s="43">
        <v>3337.0638297872342</v>
      </c>
      <c r="Q91" s="43">
        <v>3179.8404255319151</v>
      </c>
      <c r="R91" s="43">
        <v>3269.0744680851062</v>
      </c>
      <c r="S91" s="43">
        <v>3406.0957446808511</v>
      </c>
      <c r="T91" s="43">
        <v>3330.3191489361702</v>
      </c>
      <c r="U91" s="43">
        <v>3191.3085106382978</v>
      </c>
      <c r="V91" s="43">
        <v>3083.6595744680849</v>
      </c>
      <c r="W91" s="43">
        <v>3037.7021276595747</v>
      </c>
      <c r="X91" s="43">
        <v>2949.6808510638298</v>
      </c>
      <c r="Y91" s="43">
        <v>2664.0957446808511</v>
      </c>
      <c r="Z91" s="43">
        <v>2543.9893617021276</v>
      </c>
      <c r="AA91" s="43">
        <v>2202.4680851063831</v>
      </c>
    </row>
    <row r="92" spans="2:27" x14ac:dyDescent="0.25">
      <c r="B92" s="36">
        <v>43904</v>
      </c>
      <c r="C92" s="37" t="s">
        <v>30</v>
      </c>
      <c r="D92" s="43">
        <v>1555.9255319148936</v>
      </c>
      <c r="E92" s="43">
        <v>1042.7446808510638</v>
      </c>
      <c r="F92" s="43">
        <v>663.81914893617022</v>
      </c>
      <c r="G92" s="43">
        <v>469.85106382978722</v>
      </c>
      <c r="H92" s="43">
        <v>448.72340425531917</v>
      </c>
      <c r="I92" s="43">
        <v>608.186170212766</v>
      </c>
      <c r="J92" s="43">
        <v>1075.3404255319149</v>
      </c>
      <c r="K92" s="43">
        <v>2085.6382978723404</v>
      </c>
      <c r="L92" s="43">
        <v>2799.1436170212764</v>
      </c>
      <c r="M92" s="43">
        <v>2920.3563829787236</v>
      </c>
      <c r="N92" s="43">
        <v>3096.5744680851062</v>
      </c>
      <c r="O92" s="43">
        <v>3290.9414893617022</v>
      </c>
      <c r="P92" s="43">
        <v>3336.7978723404253</v>
      </c>
      <c r="Q92" s="43">
        <v>3344.5638297872342</v>
      </c>
      <c r="R92" s="43">
        <v>3206.8829787234044</v>
      </c>
      <c r="S92" s="43">
        <v>3298.5744680851062</v>
      </c>
      <c r="T92" s="43">
        <v>3275.8085106382978</v>
      </c>
      <c r="U92" s="43">
        <v>3255.2659574468084</v>
      </c>
      <c r="V92" s="43">
        <v>3209.2127659574467</v>
      </c>
      <c r="W92" s="43">
        <v>2998.5212765957449</v>
      </c>
      <c r="X92" s="43">
        <v>2735.9574468085107</v>
      </c>
      <c r="Y92" s="43">
        <v>2454.1170212765956</v>
      </c>
      <c r="Z92" s="43">
        <v>2442.8191489361702</v>
      </c>
      <c r="AA92" s="43">
        <v>2246.7659574468084</v>
      </c>
    </row>
    <row r="93" spans="2:27" x14ac:dyDescent="0.25">
      <c r="B93" s="36">
        <v>43905</v>
      </c>
      <c r="C93" s="37" t="s">
        <v>24</v>
      </c>
      <c r="D93" s="43">
        <v>1699.3404255319149</v>
      </c>
      <c r="E93" s="43">
        <v>1182.1170212765958</v>
      </c>
      <c r="F93" s="43">
        <v>692.92553191489367</v>
      </c>
      <c r="G93" s="43">
        <v>454.90425531914894</v>
      </c>
      <c r="H93" s="43">
        <v>400.24113475177307</v>
      </c>
      <c r="I93" s="43">
        <v>452.65602836879435</v>
      </c>
      <c r="J93" s="43">
        <v>598.28014184397159</v>
      </c>
      <c r="K93" s="43">
        <v>904.36524822695026</v>
      </c>
      <c r="L93" s="43">
        <v>1219.6347517730496</v>
      </c>
      <c r="M93" s="43">
        <v>1618.0815602836881</v>
      </c>
      <c r="N93" s="43">
        <v>1976.2765957446809</v>
      </c>
      <c r="O93" s="43">
        <v>2240.1028368794327</v>
      </c>
      <c r="P93" s="43">
        <v>2664.8368794326238</v>
      </c>
      <c r="Q93" s="43">
        <v>2808.2482269503544</v>
      </c>
      <c r="R93" s="43">
        <v>2894.3652482269495</v>
      </c>
      <c r="S93" s="43">
        <v>2896.7127659574467</v>
      </c>
      <c r="T93" s="43">
        <v>2934.9787234042551</v>
      </c>
      <c r="U93" s="43">
        <v>2848.0265957446809</v>
      </c>
      <c r="V93" s="43">
        <v>2801.6063829787236</v>
      </c>
      <c r="W93" s="43">
        <v>2396.1595744680849</v>
      </c>
      <c r="X93" s="43">
        <v>2208.9148936170213</v>
      </c>
      <c r="Y93" s="43">
        <v>2271.755319148936</v>
      </c>
      <c r="Z93" s="43">
        <v>2252.5425531914893</v>
      </c>
      <c r="AA93" s="43">
        <v>1790.4893617021276</v>
      </c>
    </row>
    <row r="94" spans="2:27" x14ac:dyDescent="0.25">
      <c r="B94" s="36">
        <v>43906</v>
      </c>
      <c r="C94" s="37" t="s">
        <v>25</v>
      </c>
      <c r="D94" s="43">
        <v>1123.4787234042553</v>
      </c>
      <c r="E94" s="43">
        <v>691.31560283687952</v>
      </c>
      <c r="F94" s="43">
        <v>411.56737588652476</v>
      </c>
      <c r="G94" s="43">
        <v>289.30496453900707</v>
      </c>
      <c r="H94" s="43">
        <v>330.19148936170211</v>
      </c>
      <c r="I94" s="43">
        <v>608.71631205673759</v>
      </c>
      <c r="J94" s="43">
        <v>1863.8546099290777</v>
      </c>
      <c r="K94" s="43">
        <v>3072.7092198581554</v>
      </c>
      <c r="L94" s="43">
        <v>3287.1914893617022</v>
      </c>
      <c r="M94" s="43">
        <v>3094.5780141843975</v>
      </c>
      <c r="N94" s="43">
        <v>3058.6489361702129</v>
      </c>
      <c r="O94" s="43">
        <v>3070.2340425531916</v>
      </c>
      <c r="P94" s="43">
        <v>3131.7127659574467</v>
      </c>
      <c r="Q94" s="43">
        <v>3109.744680851064</v>
      </c>
      <c r="R94" s="43">
        <v>3111.9468085106382</v>
      </c>
      <c r="S94" s="43">
        <v>3178.3936170212764</v>
      </c>
      <c r="T94" s="43">
        <v>3191.872340425532</v>
      </c>
      <c r="U94" s="43">
        <v>3336.0531914893618</v>
      </c>
      <c r="V94" s="43">
        <v>3180.5212765957449</v>
      </c>
      <c r="W94" s="43">
        <v>2839.0292553191489</v>
      </c>
      <c r="X94" s="43">
        <v>2370.4893617021276</v>
      </c>
      <c r="Y94" s="43">
        <v>1844.9246453900707</v>
      </c>
      <c r="Z94" s="43">
        <v>1589.5212765957447</v>
      </c>
      <c r="AA94" s="43">
        <v>1225.2101063829787</v>
      </c>
    </row>
    <row r="95" spans="2:27" x14ac:dyDescent="0.25">
      <c r="B95" s="36">
        <v>43907</v>
      </c>
      <c r="C95" s="37" t="s">
        <v>26</v>
      </c>
      <c r="D95" s="43">
        <v>893.95478723404256</v>
      </c>
      <c r="E95" s="43">
        <v>553.65159574468089</v>
      </c>
      <c r="F95" s="43">
        <v>356.375</v>
      </c>
      <c r="G95" s="43">
        <v>254.49734042553192</v>
      </c>
      <c r="H95" s="43">
        <v>269.97872340425533</v>
      </c>
      <c r="I95" s="43">
        <v>483.37765957446811</v>
      </c>
      <c r="J95" s="43">
        <v>1604.8271276595744</v>
      </c>
      <c r="K95" s="43">
        <v>3028.5292553191489</v>
      </c>
      <c r="L95" s="43">
        <v>3265.3537234042551</v>
      </c>
      <c r="M95" s="43">
        <v>3032.3510638297871</v>
      </c>
      <c r="N95" s="43">
        <v>2996.4281914893618</v>
      </c>
      <c r="O95" s="43">
        <v>2955.255319148936</v>
      </c>
      <c r="P95" s="43">
        <v>3102.3297872340427</v>
      </c>
      <c r="Q95" s="43">
        <v>3097.7978723404253</v>
      </c>
      <c r="R95" s="43">
        <v>3064.5638297872342</v>
      </c>
      <c r="S95" s="43">
        <v>3146.8404255319151</v>
      </c>
      <c r="T95" s="43">
        <v>3231.005319148936</v>
      </c>
      <c r="U95" s="43">
        <v>3332.1914893617022</v>
      </c>
      <c r="V95" s="43">
        <v>3190.6808510638298</v>
      </c>
      <c r="W95" s="43">
        <v>2847.7021276595747</v>
      </c>
      <c r="X95" s="43">
        <v>2332.1914893617022</v>
      </c>
      <c r="Y95" s="43">
        <v>1795.9680851063829</v>
      </c>
      <c r="Z95" s="43">
        <v>1523.8617021276596</v>
      </c>
      <c r="AA95" s="43">
        <v>1200.1702127659576</v>
      </c>
    </row>
    <row r="96" spans="2:27" x14ac:dyDescent="0.25">
      <c r="B96" s="36">
        <v>43908</v>
      </c>
      <c r="C96" s="37" t="s">
        <v>27</v>
      </c>
      <c r="D96" s="43">
        <v>833.3120567375887</v>
      </c>
      <c r="E96" s="43">
        <v>484.05762411347524</v>
      </c>
      <c r="F96" s="43">
        <v>323.80939716312059</v>
      </c>
      <c r="G96" s="43">
        <v>244.57890070921982</v>
      </c>
      <c r="H96" s="43">
        <v>266.14539007092196</v>
      </c>
      <c r="I96" s="43">
        <v>457.47695035460987</v>
      </c>
      <c r="J96" s="43">
        <v>1468.4476950354608</v>
      </c>
      <c r="K96" s="43">
        <v>2927.5815602836874</v>
      </c>
      <c r="L96" s="43">
        <v>3143.627659574468</v>
      </c>
      <c r="M96" s="43">
        <v>2882.9078014184402</v>
      </c>
      <c r="N96" s="43">
        <v>2794.8510638297871</v>
      </c>
      <c r="O96" s="43">
        <v>2810.1329787234044</v>
      </c>
      <c r="P96" s="43">
        <v>2932.5372340425533</v>
      </c>
      <c r="Q96" s="43">
        <v>3004.2925531914893</v>
      </c>
      <c r="R96" s="43">
        <v>3045.244680851064</v>
      </c>
      <c r="S96" s="43">
        <v>3052.755319148936</v>
      </c>
      <c r="T96" s="43">
        <v>3158.8537234042551</v>
      </c>
      <c r="U96" s="43">
        <v>3317.9468085106382</v>
      </c>
      <c r="V96" s="43">
        <v>3064.1702127659573</v>
      </c>
      <c r="W96" s="43">
        <v>2722.6382978723404</v>
      </c>
      <c r="X96" s="43">
        <v>2133.3191489361702</v>
      </c>
      <c r="Y96" s="43">
        <v>1570.3404255319149</v>
      </c>
      <c r="Z96" s="43">
        <v>1317.4787234042553</v>
      </c>
      <c r="AA96" s="43">
        <v>1044.7659574468084</v>
      </c>
    </row>
    <row r="97" spans="2:27" x14ac:dyDescent="0.25">
      <c r="B97" s="36">
        <v>43909</v>
      </c>
      <c r="C97" s="37" t="s">
        <v>28</v>
      </c>
      <c r="D97" s="43">
        <v>705.85106382978722</v>
      </c>
      <c r="E97" s="43">
        <v>425.92553191489361</v>
      </c>
      <c r="F97" s="43">
        <v>284.031914893617</v>
      </c>
      <c r="G97" s="43">
        <v>221.2659574468085</v>
      </c>
      <c r="H97" s="43">
        <v>246.94680851063831</v>
      </c>
      <c r="I97" s="43">
        <v>395.25531914893617</v>
      </c>
      <c r="J97" s="43">
        <v>1307.0354609929079</v>
      </c>
      <c r="K97" s="43">
        <v>2782.6702127659573</v>
      </c>
      <c r="L97" s="43">
        <v>3019.8120567375886</v>
      </c>
      <c r="M97" s="43">
        <v>2717.5248226950353</v>
      </c>
      <c r="N97" s="43">
        <v>2698.377659574468</v>
      </c>
      <c r="O97" s="43">
        <v>2633.5106382978724</v>
      </c>
      <c r="P97" s="43">
        <v>2764.3882978723404</v>
      </c>
      <c r="Q97" s="43">
        <v>2785.2154255319151</v>
      </c>
      <c r="R97" s="43">
        <v>2890.6835106382978</v>
      </c>
      <c r="S97" s="43">
        <v>2936.8404255319151</v>
      </c>
      <c r="T97" s="43">
        <v>2984.7313829787236</v>
      </c>
      <c r="U97" s="43">
        <v>3266.4707446808511</v>
      </c>
      <c r="V97" s="43">
        <v>3214.0505319148938</v>
      </c>
      <c r="W97" s="43">
        <v>2487.9734042553191</v>
      </c>
      <c r="X97" s="43">
        <v>2007.1507092198583</v>
      </c>
      <c r="Y97" s="43">
        <v>1523.820035460993</v>
      </c>
      <c r="Z97" s="43">
        <v>1298.5</v>
      </c>
      <c r="AA97" s="43">
        <v>1011.8971631205675</v>
      </c>
    </row>
    <row r="98" spans="2:27" x14ac:dyDescent="0.25">
      <c r="B98" s="36">
        <v>43910</v>
      </c>
      <c r="C98" s="37" t="s">
        <v>29</v>
      </c>
      <c r="D98" s="43">
        <v>691.70921985815608</v>
      </c>
      <c r="E98" s="43">
        <v>441.29787234042556</v>
      </c>
      <c r="F98" s="43">
        <v>282.1409574468085</v>
      </c>
      <c r="G98" s="43">
        <v>223.75531914893617</v>
      </c>
      <c r="H98" s="43">
        <v>235.86524822695034</v>
      </c>
      <c r="I98" s="43">
        <v>388.80319148936172</v>
      </c>
      <c r="J98" s="43">
        <v>1241.3918439716313</v>
      </c>
      <c r="K98" s="43">
        <v>2651.8085106382978</v>
      </c>
      <c r="L98" s="43">
        <v>2913.8891843971637</v>
      </c>
      <c r="M98" s="43">
        <v>2633.9237588652481</v>
      </c>
      <c r="N98" s="43">
        <v>2542.2898936170213</v>
      </c>
      <c r="O98" s="43">
        <v>2662.8856382978724</v>
      </c>
      <c r="P98" s="43">
        <v>2772.502659574468</v>
      </c>
      <c r="Q98" s="43">
        <v>2863.8218085106382</v>
      </c>
      <c r="R98" s="43">
        <v>2840.3590425531916</v>
      </c>
      <c r="S98" s="43">
        <v>2977.8058510638298</v>
      </c>
      <c r="T98" s="43">
        <v>3068.3590425531916</v>
      </c>
      <c r="U98" s="43">
        <v>3332.2845744680849</v>
      </c>
      <c r="V98" s="43">
        <v>3225.6329787234044</v>
      </c>
      <c r="W98" s="43">
        <v>2668.255319148936</v>
      </c>
      <c r="X98" s="43">
        <v>2154.6773049645394</v>
      </c>
      <c r="Y98" s="43">
        <v>1653.872340425532</v>
      </c>
      <c r="Z98" s="43">
        <v>1388.6382978723404</v>
      </c>
      <c r="AA98" s="43">
        <v>1127.0567375886526</v>
      </c>
    </row>
    <row r="99" spans="2:27" x14ac:dyDescent="0.25">
      <c r="B99" s="36">
        <v>43911</v>
      </c>
      <c r="C99" s="37" t="s">
        <v>30</v>
      </c>
      <c r="D99" s="43">
        <v>806.87234042553189</v>
      </c>
      <c r="E99" s="43">
        <v>535.06914893617022</v>
      </c>
      <c r="F99" s="43">
        <v>331.98936170212767</v>
      </c>
      <c r="G99" s="43">
        <v>254.58510638297872</v>
      </c>
      <c r="H99" s="43">
        <v>247.94680851063831</v>
      </c>
      <c r="I99" s="43">
        <v>356.55851063829789</v>
      </c>
      <c r="J99" s="43">
        <v>709.41489361702122</v>
      </c>
      <c r="K99" s="43">
        <v>1481.186170212766</v>
      </c>
      <c r="L99" s="43">
        <v>1931.2659574468084</v>
      </c>
      <c r="M99" s="43">
        <v>1933.8882978723404</v>
      </c>
      <c r="N99" s="43">
        <v>2080.9095744680849</v>
      </c>
      <c r="O99" s="43">
        <v>2208.8510638297871</v>
      </c>
      <c r="P99" s="43">
        <v>2468.6063829787236</v>
      </c>
      <c r="Q99" s="43">
        <v>2633.6595744680849</v>
      </c>
      <c r="R99" s="43">
        <v>1436</v>
      </c>
      <c r="S99" s="43">
        <v>3285.3191489361702</v>
      </c>
      <c r="T99" s="43">
        <v>3305.9148936170213</v>
      </c>
      <c r="U99" s="43">
        <v>3275.4680851063831</v>
      </c>
      <c r="V99" s="43">
        <v>3235.484042553192</v>
      </c>
      <c r="W99" s="43">
        <v>3092.515957446808</v>
      </c>
      <c r="X99" s="43">
        <v>2882.0691489361702</v>
      </c>
      <c r="Y99" s="43">
        <v>2575.6436170212764</v>
      </c>
      <c r="Z99" s="43">
        <v>2646.9202127659573</v>
      </c>
      <c r="AA99" s="43">
        <v>2464.2872340425533</v>
      </c>
    </row>
    <row r="100" spans="2:27" x14ac:dyDescent="0.25">
      <c r="B100" s="36">
        <v>43912</v>
      </c>
      <c r="C100" s="37" t="s">
        <v>24</v>
      </c>
      <c r="D100" s="43">
        <v>814.64184397163115</v>
      </c>
      <c r="E100" s="43">
        <v>539.02482269503537</v>
      </c>
      <c r="F100" s="43">
        <v>336.14893617021278</v>
      </c>
      <c r="G100" s="43">
        <v>259.2340425531915</v>
      </c>
      <c r="H100" s="43">
        <v>249.58156028368796</v>
      </c>
      <c r="I100" s="43">
        <v>355.13120567375887</v>
      </c>
      <c r="J100" s="43">
        <v>702.79787234042556</v>
      </c>
      <c r="K100" s="43">
        <v>1456.4219858156027</v>
      </c>
      <c r="L100" s="43">
        <v>1889.9822695035461</v>
      </c>
      <c r="M100" s="43">
        <v>1909.9680851063829</v>
      </c>
      <c r="N100" s="43">
        <v>2068.4326241134754</v>
      </c>
      <c r="O100" s="43">
        <v>2207.7021276595742</v>
      </c>
      <c r="P100" s="43">
        <v>2469.3617021276596</v>
      </c>
      <c r="Q100" s="43">
        <v>2619.1382978723404</v>
      </c>
      <c r="R100" s="43">
        <v>1435.4255319148936</v>
      </c>
      <c r="S100" s="43">
        <v>3173.122340425532</v>
      </c>
      <c r="T100" s="43">
        <v>3200.5209219858143</v>
      </c>
      <c r="U100" s="43">
        <v>3167.9858156028372</v>
      </c>
      <c r="V100" s="43">
        <v>3129.5992907801415</v>
      </c>
      <c r="W100" s="43">
        <v>2904.7783687943256</v>
      </c>
      <c r="X100" s="43">
        <v>2735.7695035460993</v>
      </c>
      <c r="Y100" s="43">
        <v>2669.9964539007096</v>
      </c>
      <c r="Z100" s="43">
        <v>2639.4042553191471</v>
      </c>
      <c r="AA100" s="43">
        <v>2197.0106382978724</v>
      </c>
    </row>
    <row r="101" spans="2:27" x14ac:dyDescent="0.25">
      <c r="B101" s="36">
        <v>43913</v>
      </c>
      <c r="C101" s="37" t="s">
        <v>25</v>
      </c>
      <c r="D101" s="43">
        <v>520.47393617021271</v>
      </c>
      <c r="E101" s="43">
        <v>327.94113475177312</v>
      </c>
      <c r="F101" s="43">
        <v>224.80833333333334</v>
      </c>
      <c r="G101" s="43">
        <v>176.69007092198581</v>
      </c>
      <c r="H101" s="43">
        <v>183.28705673758864</v>
      </c>
      <c r="I101" s="43">
        <v>290.9221631205674</v>
      </c>
      <c r="J101" s="43">
        <v>823.73280141843975</v>
      </c>
      <c r="K101" s="43">
        <v>2009.6758865248225</v>
      </c>
      <c r="L101" s="43">
        <v>1039.1382978723404</v>
      </c>
      <c r="M101" s="43">
        <v>2331.4680851063831</v>
      </c>
      <c r="N101" s="43">
        <v>2229.8297872340427</v>
      </c>
      <c r="O101" s="43">
        <v>2341.5877659574467</v>
      </c>
      <c r="P101" s="43">
        <v>2399.2420212765956</v>
      </c>
      <c r="Q101" s="43">
        <v>2532.8989361702129</v>
      </c>
      <c r="R101" s="43">
        <v>2643.755319148936</v>
      </c>
      <c r="S101" s="43">
        <v>2670.8643617021276</v>
      </c>
      <c r="T101" s="43">
        <v>2702.7579787234044</v>
      </c>
      <c r="U101" s="43">
        <v>2974.6728723404253</v>
      </c>
      <c r="V101" s="43">
        <v>2908.1888297872342</v>
      </c>
      <c r="W101" s="43">
        <v>2047.6542553191489</v>
      </c>
      <c r="X101" s="43">
        <v>1465.7739361702127</v>
      </c>
      <c r="Y101" s="43">
        <v>1110.7898936170213</v>
      </c>
      <c r="Z101" s="43">
        <v>905.21542553191489</v>
      </c>
      <c r="AA101" s="43">
        <v>723.74734042553189</v>
      </c>
    </row>
    <row r="102" spans="2:27" x14ac:dyDescent="0.25">
      <c r="B102" s="36">
        <v>43914</v>
      </c>
      <c r="C102" s="37" t="s">
        <v>26</v>
      </c>
      <c r="D102" s="43">
        <v>518.37234042553189</v>
      </c>
      <c r="E102" s="43">
        <v>321.80496453900707</v>
      </c>
      <c r="F102" s="43">
        <v>221.43971631205676</v>
      </c>
      <c r="G102" s="43">
        <v>175.14893617021278</v>
      </c>
      <c r="H102" s="43">
        <v>184.15957446808511</v>
      </c>
      <c r="I102" s="43">
        <v>308.74468085106383</v>
      </c>
      <c r="J102" s="43">
        <v>893.82978723404256</v>
      </c>
      <c r="K102" s="43">
        <v>2110.7765957446809</v>
      </c>
      <c r="L102" s="43">
        <v>2382.4113475177305</v>
      </c>
      <c r="M102" s="43">
        <v>2048.4042553191489</v>
      </c>
      <c r="N102" s="43">
        <v>2068.0425531914893</v>
      </c>
      <c r="O102" s="43">
        <v>2192.0957446808511</v>
      </c>
      <c r="P102" s="43">
        <v>2222.4468085106382</v>
      </c>
      <c r="Q102" s="43">
        <v>2333.0212765957449</v>
      </c>
      <c r="R102" s="43">
        <v>2491.8829787234044</v>
      </c>
      <c r="S102" s="43">
        <v>2456.5</v>
      </c>
      <c r="T102" s="43">
        <v>2481.4680851063831</v>
      </c>
      <c r="U102" s="43">
        <v>2780.0957446808511</v>
      </c>
      <c r="V102" s="43">
        <v>2757.7234042553191</v>
      </c>
      <c r="W102" s="43">
        <v>1879.2127659574469</v>
      </c>
      <c r="X102" s="43">
        <v>1347.5531914893618</v>
      </c>
      <c r="Y102" s="43">
        <v>1041.5531914893618</v>
      </c>
      <c r="Z102" s="43">
        <v>862.24468085106378</v>
      </c>
      <c r="AA102" s="43">
        <v>696.30851063829789</v>
      </c>
    </row>
    <row r="103" spans="2:27" x14ac:dyDescent="0.25">
      <c r="B103" s="36">
        <v>43915</v>
      </c>
      <c r="C103" s="37" t="s">
        <v>27</v>
      </c>
      <c r="D103" s="43">
        <v>507.06382978723406</v>
      </c>
      <c r="E103" s="43">
        <v>319.13829787234044</v>
      </c>
      <c r="F103" s="43">
        <v>223.29787234042553</v>
      </c>
      <c r="G103" s="43">
        <v>170.41489361702128</v>
      </c>
      <c r="H103" s="43">
        <v>183.17021276595744</v>
      </c>
      <c r="I103" s="43">
        <v>286.08510638297872</v>
      </c>
      <c r="J103" s="43">
        <v>820.87234042553189</v>
      </c>
      <c r="K103" s="43">
        <v>2017.1382978723404</v>
      </c>
      <c r="L103" s="43">
        <v>2324.1702127659573</v>
      </c>
      <c r="M103" s="43">
        <v>2055.2340425531916</v>
      </c>
      <c r="N103" s="43">
        <v>2054.0425531914893</v>
      </c>
      <c r="O103" s="43">
        <v>2113.1702127659573</v>
      </c>
      <c r="P103" s="43">
        <v>2179.0700354609926</v>
      </c>
      <c r="Q103" s="43">
        <v>2280.6684397163122</v>
      </c>
      <c r="R103" s="43">
        <v>2459.4113475177305</v>
      </c>
      <c r="S103" s="43">
        <v>2459.6117021276596</v>
      </c>
      <c r="T103" s="43">
        <v>2499.7721631205673</v>
      </c>
      <c r="U103" s="43">
        <v>2736.9148936170213</v>
      </c>
      <c r="V103" s="43">
        <v>2738.3874113475181</v>
      </c>
      <c r="W103" s="43">
        <v>1884.2145390070923</v>
      </c>
      <c r="X103" s="43">
        <v>1360.186170212766</v>
      </c>
      <c r="Y103" s="43">
        <v>1033.6941489361702</v>
      </c>
      <c r="Z103" s="43">
        <v>847.93351063829789</v>
      </c>
      <c r="AA103" s="43">
        <v>734.31205673758859</v>
      </c>
    </row>
    <row r="104" spans="2:27" x14ac:dyDescent="0.25">
      <c r="B104" s="36">
        <v>43916</v>
      </c>
      <c r="C104" s="37" t="s">
        <v>28</v>
      </c>
      <c r="D104" s="43">
        <v>524.49042553191487</v>
      </c>
      <c r="E104" s="43">
        <v>330.4372340425532</v>
      </c>
      <c r="F104" s="43">
        <v>228.93404255319149</v>
      </c>
      <c r="G104" s="43">
        <v>181.05744680851066</v>
      </c>
      <c r="H104" s="43">
        <v>180.70531914893616</v>
      </c>
      <c r="I104" s="43">
        <v>281.8585106382979</v>
      </c>
      <c r="J104" s="43">
        <v>798.01170212765965</v>
      </c>
      <c r="K104" s="43">
        <v>1960.9563829787232</v>
      </c>
      <c r="L104" s="43">
        <v>2220.4113475177305</v>
      </c>
      <c r="M104" s="43">
        <v>2014.4500818330605</v>
      </c>
      <c r="N104" s="43">
        <v>1978.5916530278232</v>
      </c>
      <c r="O104" s="43">
        <v>2026.1710310965632</v>
      </c>
      <c r="P104" s="43">
        <v>2128.1338652482268</v>
      </c>
      <c r="Q104" s="43">
        <v>2251.7216312056739</v>
      </c>
      <c r="R104" s="43">
        <v>2402.1879432624114</v>
      </c>
      <c r="S104" s="43">
        <v>2427.4095744680849</v>
      </c>
      <c r="T104" s="43">
        <v>2507.7189716312059</v>
      </c>
      <c r="U104" s="43">
        <v>2733.3297872340427</v>
      </c>
      <c r="V104" s="43">
        <v>2683.3129432624114</v>
      </c>
      <c r="W104" s="43">
        <v>1881.5336879432625</v>
      </c>
      <c r="X104" s="43">
        <v>1375.2287234042553</v>
      </c>
      <c r="Y104" s="43">
        <v>1077.8218085106382</v>
      </c>
      <c r="Z104" s="43">
        <v>889.42287234042556</v>
      </c>
      <c r="AA104" s="43">
        <v>743.22695035460993</v>
      </c>
    </row>
    <row r="105" spans="2:27" x14ac:dyDescent="0.25">
      <c r="B105" s="36">
        <v>43917</v>
      </c>
      <c r="C105" s="37" t="s">
        <v>29</v>
      </c>
      <c r="D105" s="43">
        <v>532.20319148936164</v>
      </c>
      <c r="E105" s="43">
        <v>339.44787234042553</v>
      </c>
      <c r="F105" s="43">
        <v>225.52978723404254</v>
      </c>
      <c r="G105" s="43">
        <v>179.83049645390071</v>
      </c>
      <c r="H105" s="43">
        <v>184.67695035460991</v>
      </c>
      <c r="I105" s="43">
        <v>286.84078014184399</v>
      </c>
      <c r="J105" s="43">
        <v>779.40886524822702</v>
      </c>
      <c r="K105" s="43">
        <v>1920.3429078014185</v>
      </c>
      <c r="L105" s="43">
        <v>2262.544326241135</v>
      </c>
      <c r="M105" s="43">
        <v>1998.8250818330605</v>
      </c>
      <c r="N105" s="43">
        <v>2051.025163666121</v>
      </c>
      <c r="O105" s="43">
        <v>2118.6816693944356</v>
      </c>
      <c r="P105" s="43">
        <v>2215.9849290780139</v>
      </c>
      <c r="Q105" s="43">
        <v>2370.3386524822695</v>
      </c>
      <c r="R105" s="43">
        <v>2570.2198581560287</v>
      </c>
      <c r="S105" s="43">
        <v>2625.7712765957449</v>
      </c>
      <c r="T105" s="43">
        <v>2695.5806737588655</v>
      </c>
      <c r="U105" s="43">
        <v>2928.4893617021276</v>
      </c>
      <c r="V105" s="43">
        <v>2714.1001773049647</v>
      </c>
      <c r="W105" s="43">
        <v>1785.1932624113476</v>
      </c>
      <c r="X105" s="43">
        <v>1143.2287234042553</v>
      </c>
      <c r="Y105" s="43">
        <v>841.811170212766</v>
      </c>
      <c r="Z105" s="43">
        <v>693.19946808510633</v>
      </c>
      <c r="AA105" s="43">
        <v>660.54609929078003</v>
      </c>
    </row>
    <row r="106" spans="2:27" x14ac:dyDescent="0.25">
      <c r="B106" s="265" t="s">
        <v>31</v>
      </c>
      <c r="C106" s="265"/>
      <c r="D106" s="44">
        <v>1122.796132125033</v>
      </c>
      <c r="E106" s="44">
        <v>701.21857762017305</v>
      </c>
      <c r="F106" s="44">
        <v>434.12046887312835</v>
      </c>
      <c r="G106" s="44">
        <v>314.50072235355924</v>
      </c>
      <c r="H106" s="44">
        <v>320.13977541371162</v>
      </c>
      <c r="I106" s="44">
        <v>508.13251904386624</v>
      </c>
      <c r="J106" s="44">
        <v>1337.2733123194116</v>
      </c>
      <c r="K106" s="44">
        <v>2408.8681704754408</v>
      </c>
      <c r="L106" s="44">
        <v>2677.8289335434733</v>
      </c>
      <c r="M106" s="44">
        <v>2686.171768604393</v>
      </c>
      <c r="N106" s="44">
        <v>2732.1609130953102</v>
      </c>
      <c r="O106" s="44">
        <v>2808.1704375543031</v>
      </c>
      <c r="P106" s="44">
        <v>2918.5209154189647</v>
      </c>
      <c r="Q106" s="44">
        <v>2956.9758011557669</v>
      </c>
      <c r="R106" s="44">
        <v>2886.7743630154978</v>
      </c>
      <c r="S106" s="44">
        <v>3077.6845285001314</v>
      </c>
      <c r="T106" s="44">
        <v>3116.0234896243778</v>
      </c>
      <c r="U106" s="44">
        <v>3170.2323023378003</v>
      </c>
      <c r="V106" s="44">
        <v>3067.5838258471235</v>
      </c>
      <c r="W106" s="44">
        <v>2728.0898016811134</v>
      </c>
      <c r="X106" s="44">
        <v>2418.4036971368528</v>
      </c>
      <c r="Y106" s="44">
        <v>2074.3127462568946</v>
      </c>
      <c r="Z106" s="44">
        <v>1942.0823483057543</v>
      </c>
      <c r="AA106" s="44">
        <v>1634.4143354347268</v>
      </c>
    </row>
  </sheetData>
  <mergeCells count="3">
    <mergeCell ref="B74:C74"/>
    <mergeCell ref="B106:C106"/>
    <mergeCell ref="B39:C39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2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5703125" style="39" customWidth="1"/>
    <col min="2" max="2" width="14.85546875" style="39" customWidth="1"/>
    <col min="3" max="3" width="14" style="39" customWidth="1"/>
    <col min="4" max="6" width="14" style="45" customWidth="1"/>
    <col min="7" max="9" width="9.28515625" style="45" customWidth="1"/>
    <col min="10" max="15" width="10.85546875" style="45" customWidth="1"/>
    <col min="16" max="18" width="10.140625" style="45" customWidth="1"/>
    <col min="19" max="33" width="9.28515625" style="45" customWidth="1"/>
    <col min="34" max="16384" width="9.140625" style="39"/>
  </cols>
  <sheetData>
    <row r="1" spans="1:34" s="33" customFormat="1" x14ac:dyDescent="0.25">
      <c r="A1" s="32" t="s">
        <v>54</v>
      </c>
      <c r="D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</row>
    <row r="2" spans="1:34" s="33" customFormat="1" ht="14.25" x14ac:dyDescent="0.2">
      <c r="A2" s="34" t="s">
        <v>55</v>
      </c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</row>
    <row r="3" spans="1:34" s="33" customFormat="1" ht="14.25" x14ac:dyDescent="0.2"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</row>
    <row r="4" spans="1:34" s="33" customFormat="1" ht="14.25" x14ac:dyDescent="0.2"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</row>
    <row r="5" spans="1:34" s="33" customFormat="1" ht="14.45" customHeight="1" x14ac:dyDescent="0.2"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</row>
    <row r="6" spans="1:34" s="33" customFormat="1" ht="13.9" customHeight="1" x14ac:dyDescent="0.2">
      <c r="B6" s="267" t="s">
        <v>19</v>
      </c>
      <c r="C6" s="266" t="s">
        <v>44</v>
      </c>
      <c r="D6" s="266"/>
      <c r="E6" s="267" t="s">
        <v>312</v>
      </c>
      <c r="F6" s="267" t="s">
        <v>400</v>
      </c>
      <c r="G6" s="266" t="s">
        <v>318</v>
      </c>
      <c r="H6" s="266"/>
      <c r="I6" s="266"/>
      <c r="J6" s="41"/>
      <c r="K6" s="267" t="s">
        <v>19</v>
      </c>
      <c r="L6" s="266" t="s">
        <v>44</v>
      </c>
      <c r="M6" s="266"/>
      <c r="N6" s="267" t="s">
        <v>312</v>
      </c>
      <c r="O6" s="267" t="s">
        <v>400</v>
      </c>
      <c r="P6" s="266" t="s">
        <v>318</v>
      </c>
      <c r="Q6" s="266"/>
      <c r="R6" s="266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</row>
    <row r="7" spans="1:34" ht="30" x14ac:dyDescent="0.25">
      <c r="B7" s="268"/>
      <c r="C7" s="35" t="s">
        <v>45</v>
      </c>
      <c r="D7" s="35" t="s">
        <v>46</v>
      </c>
      <c r="E7" s="268"/>
      <c r="F7" s="268"/>
      <c r="G7" s="210" t="s">
        <v>0</v>
      </c>
      <c r="H7" s="210" t="s">
        <v>317</v>
      </c>
      <c r="I7" s="210" t="s">
        <v>395</v>
      </c>
      <c r="K7" s="268"/>
      <c r="L7" s="101" t="s">
        <v>45</v>
      </c>
      <c r="M7" s="101" t="s">
        <v>46</v>
      </c>
      <c r="N7" s="268"/>
      <c r="O7" s="268"/>
      <c r="P7" s="109" t="s">
        <v>0</v>
      </c>
      <c r="Q7" s="109" t="s">
        <v>317</v>
      </c>
      <c r="R7" s="210" t="s">
        <v>395</v>
      </c>
      <c r="AH7" s="45"/>
    </row>
    <row r="8" spans="1:34" x14ac:dyDescent="0.25">
      <c r="B8" s="37" t="s">
        <v>25</v>
      </c>
      <c r="C8" s="46">
        <v>2339.9980976654842</v>
      </c>
      <c r="D8" s="46">
        <v>1887.4234707446808</v>
      </c>
      <c r="E8" s="46">
        <v>1523.5927526595744</v>
      </c>
      <c r="F8" s="46">
        <v>1066.3800951086957</v>
      </c>
      <c r="G8" s="47">
        <f t="shared" ref="G8:G17" si="0">(D8/C8)-1</f>
        <v>-0.19340811745629949</v>
      </c>
      <c r="H8" s="47">
        <f>(E8/C8)-1</f>
        <v>-0.34889145671545729</v>
      </c>
      <c r="I8" s="47">
        <f>(F8/C8)-1</f>
        <v>-0.54428164015493108</v>
      </c>
      <c r="K8" s="48">
        <v>0</v>
      </c>
      <c r="L8" s="46">
        <v>1500.1327127659572</v>
      </c>
      <c r="M8" s="46">
        <v>900.83343763037158</v>
      </c>
      <c r="N8" s="46">
        <v>462.57457386363637</v>
      </c>
      <c r="O8" s="46">
        <v>764.50841514726505</v>
      </c>
      <c r="P8" s="47">
        <f>(M8/L8)-1</f>
        <v>-0.39949750447784893</v>
      </c>
      <c r="Q8" s="47">
        <f t="shared" ref="Q8:Q32" si="1">(N8/L8)-1</f>
        <v>-0.69164423258877039</v>
      </c>
      <c r="R8" s="47">
        <f>(O8/L8)-1</f>
        <v>-0.49037281259092202</v>
      </c>
      <c r="AH8" s="45"/>
    </row>
    <row r="9" spans="1:34" x14ac:dyDescent="0.25">
      <c r="B9" s="37" t="s">
        <v>26</v>
      </c>
      <c r="C9" s="46">
        <v>2285.4414154846336</v>
      </c>
      <c r="D9" s="46">
        <v>1840.3150856973996</v>
      </c>
      <c r="E9" s="46">
        <v>1476.4056959219859</v>
      </c>
      <c r="F9" s="46">
        <v>1040.6152016311735</v>
      </c>
      <c r="G9" s="47">
        <f t="shared" si="0"/>
        <v>-0.19476602059075043</v>
      </c>
      <c r="H9" s="47">
        <f t="shared" ref="H9:H17" si="2">(E9/C9)-1</f>
        <v>-0.35399538753483628</v>
      </c>
      <c r="I9" s="47">
        <f t="shared" ref="I9:I17" si="3">(F9/C9)-1</f>
        <v>-0.54467649243570371</v>
      </c>
      <c r="K9" s="48">
        <v>4.1666666666666664E-2</v>
      </c>
      <c r="L9" s="46">
        <v>922.43218085106378</v>
      </c>
      <c r="M9" s="46">
        <v>571.09292866082615</v>
      </c>
      <c r="N9" s="46">
        <v>281.29438920454544</v>
      </c>
      <c r="O9" s="46">
        <v>457.26542776998599</v>
      </c>
      <c r="P9" s="47">
        <f t="shared" ref="P9:P31" si="4">(M9/L9)-1</f>
        <v>-0.38088355922934236</v>
      </c>
      <c r="Q9" s="47">
        <f t="shared" si="1"/>
        <v>-0.69505141402914328</v>
      </c>
      <c r="R9" s="47">
        <f t="shared" ref="R9:R32" si="5">(O9/L9)-1</f>
        <v>-0.50428287600710209</v>
      </c>
      <c r="AH9" s="45"/>
    </row>
    <row r="10" spans="1:34" x14ac:dyDescent="0.25">
      <c r="B10" s="37" t="s">
        <v>27</v>
      </c>
      <c r="C10" s="46">
        <v>2404.7893395390079</v>
      </c>
      <c r="D10" s="46">
        <v>1961.444616824271</v>
      </c>
      <c r="E10" s="46">
        <v>1489.2179078014194</v>
      </c>
      <c r="F10" s="46">
        <v>1895.850883152174</v>
      </c>
      <c r="G10" s="47">
        <f t="shared" si="0"/>
        <v>-0.18435906855763295</v>
      </c>
      <c r="H10" s="47">
        <f t="shared" si="2"/>
        <v>-0.38072833103672243</v>
      </c>
      <c r="I10" s="47">
        <f t="shared" si="3"/>
        <v>-0.21163535949656032</v>
      </c>
      <c r="K10" s="48">
        <v>8.3333333333333329E-2</v>
      </c>
      <c r="L10" s="46">
        <v>557.18927304964552</v>
      </c>
      <c r="M10" s="46">
        <v>361.72705465164779</v>
      </c>
      <c r="N10" s="46">
        <v>183.35759943181819</v>
      </c>
      <c r="O10" s="46">
        <v>266.8117110799439</v>
      </c>
      <c r="P10" s="47">
        <f t="shared" si="4"/>
        <v>-0.35080039737337521</v>
      </c>
      <c r="Q10" s="47">
        <f t="shared" si="1"/>
        <v>-0.67092403192140959</v>
      </c>
      <c r="R10" s="47">
        <f t="shared" si="5"/>
        <v>-0.52114707876622923</v>
      </c>
      <c r="AH10" s="45"/>
    </row>
    <row r="11" spans="1:34" x14ac:dyDescent="0.25">
      <c r="B11" s="37" t="s">
        <v>28</v>
      </c>
      <c r="C11" s="46">
        <v>2364.5650856974003</v>
      </c>
      <c r="D11" s="46">
        <v>1931.7501452915683</v>
      </c>
      <c r="E11" s="46">
        <v>1222.9817453250223</v>
      </c>
      <c r="F11" s="46">
        <v>1886.7408833522084</v>
      </c>
      <c r="G11" s="47">
        <f t="shared" si="0"/>
        <v>-0.18304209219014933</v>
      </c>
      <c r="H11" s="47">
        <f t="shared" si="2"/>
        <v>-0.48278786964989873</v>
      </c>
      <c r="I11" s="47">
        <f t="shared" si="3"/>
        <v>-0.20207699303158044</v>
      </c>
      <c r="K11" s="48">
        <v>0.125</v>
      </c>
      <c r="L11" s="46">
        <v>393.47730496453897</v>
      </c>
      <c r="M11" s="46">
        <v>268.04390905298288</v>
      </c>
      <c r="N11" s="46">
        <v>131.53551136363637</v>
      </c>
      <c r="O11" s="46">
        <v>166.43583450210377</v>
      </c>
      <c r="P11" s="47">
        <f t="shared" si="4"/>
        <v>-0.31878178062356211</v>
      </c>
      <c r="Q11" s="47">
        <f t="shared" si="1"/>
        <v>-0.66571004298331604</v>
      </c>
      <c r="R11" s="47">
        <f t="shared" si="5"/>
        <v>-0.57701287367233711</v>
      </c>
      <c r="AH11" s="45"/>
    </row>
    <row r="12" spans="1:34" x14ac:dyDescent="0.25">
      <c r="B12" s="37" t="s">
        <v>29</v>
      </c>
      <c r="C12" s="46">
        <v>2422.2983525413711</v>
      </c>
      <c r="D12" s="46">
        <v>1961.8465794917261</v>
      </c>
      <c r="E12" s="46">
        <v>1179.721590909091</v>
      </c>
      <c r="F12" s="46">
        <v>1686.6983695652175</v>
      </c>
      <c r="G12" s="47">
        <f t="shared" si="0"/>
        <v>-0.19008879420925129</v>
      </c>
      <c r="H12" s="47">
        <f t="shared" si="2"/>
        <v>-0.51297428342327112</v>
      </c>
      <c r="I12" s="47">
        <f t="shared" si="3"/>
        <v>-0.30367852176607135</v>
      </c>
      <c r="K12" s="48">
        <v>0.16666666666666666</v>
      </c>
      <c r="L12" s="46">
        <v>394.70691489361701</v>
      </c>
      <c r="M12" s="46">
        <v>276.27675219023774</v>
      </c>
      <c r="N12" s="46">
        <v>126.50710227272727</v>
      </c>
      <c r="O12" s="46">
        <v>172.76016830294529</v>
      </c>
      <c r="P12" s="47">
        <f t="shared" si="4"/>
        <v>-0.30004582700381377</v>
      </c>
      <c r="Q12" s="47">
        <f t="shared" si="1"/>
        <v>-0.67949104132917459</v>
      </c>
      <c r="R12" s="47">
        <f t="shared" si="5"/>
        <v>-0.5623077230620388</v>
      </c>
      <c r="AH12" s="45"/>
    </row>
    <row r="13" spans="1:34" x14ac:dyDescent="0.25">
      <c r="B13" s="49" t="s">
        <v>40</v>
      </c>
      <c r="C13" s="50">
        <v>2348.9331148682877</v>
      </c>
      <c r="D13" s="50">
        <v>1924.6616259774505</v>
      </c>
      <c r="E13" s="50">
        <v>1376.7034764000484</v>
      </c>
      <c r="F13" s="50">
        <v>1523.4469393037402</v>
      </c>
      <c r="G13" s="51">
        <f t="shared" si="0"/>
        <v>-0.18062306082931079</v>
      </c>
      <c r="H13" s="51">
        <f t="shared" si="2"/>
        <v>-0.41390264895761208</v>
      </c>
      <c r="I13" s="51">
        <f t="shared" si="3"/>
        <v>-0.35143026012081025</v>
      </c>
      <c r="K13" s="48">
        <v>0.20833333333333334</v>
      </c>
      <c r="L13" s="46">
        <v>625.57632978723416</v>
      </c>
      <c r="M13" s="46">
        <v>439.04792448894455</v>
      </c>
      <c r="N13" s="46">
        <v>190.00177556818181</v>
      </c>
      <c r="O13" s="46">
        <v>226.30329593267882</v>
      </c>
      <c r="P13" s="47">
        <f t="shared" si="4"/>
        <v>-0.29817049721451272</v>
      </c>
      <c r="Q13" s="47">
        <f t="shared" si="1"/>
        <v>-0.69627723025773114</v>
      </c>
      <c r="R13" s="47">
        <f t="shared" si="5"/>
        <v>-0.6382483077490364</v>
      </c>
      <c r="AH13" s="45"/>
    </row>
    <row r="14" spans="1:34" x14ac:dyDescent="0.25">
      <c r="B14" s="37" t="s">
        <v>30</v>
      </c>
      <c r="C14" s="46">
        <v>2435.4886968085107</v>
      </c>
      <c r="D14" s="46">
        <v>2125.8949468085107</v>
      </c>
      <c r="E14" s="46">
        <v>408.11252771618626</v>
      </c>
      <c r="F14" s="46">
        <v>351.06585144927539</v>
      </c>
      <c r="G14" s="47">
        <f t="shared" si="0"/>
        <v>-0.12711771169609398</v>
      </c>
      <c r="H14" s="47">
        <f t="shared" si="2"/>
        <v>-0.83243094979213783</v>
      </c>
      <c r="I14" s="47">
        <f t="shared" si="3"/>
        <v>-0.85585404197961767</v>
      </c>
      <c r="K14" s="48">
        <v>0.25</v>
      </c>
      <c r="L14" s="46">
        <v>1584.4155141843971</v>
      </c>
      <c r="M14" s="46">
        <v>1191.8955465164793</v>
      </c>
      <c r="N14" s="46">
        <v>530.56960227272725</v>
      </c>
      <c r="O14" s="46">
        <v>546.32865168539331</v>
      </c>
      <c r="P14" s="47">
        <f t="shared" si="4"/>
        <v>-0.24773802336186646</v>
      </c>
      <c r="Q14" s="47">
        <f t="shared" si="1"/>
        <v>-0.66513228536149094</v>
      </c>
      <c r="R14" s="47">
        <f t="shared" si="5"/>
        <v>-0.65518599963556623</v>
      </c>
      <c r="AH14" s="45"/>
    </row>
    <row r="15" spans="1:34" x14ac:dyDescent="0.25">
      <c r="B15" s="37" t="s">
        <v>24</v>
      </c>
      <c r="C15" s="46">
        <v>2212.46536643026</v>
      </c>
      <c r="D15" s="46">
        <v>1861.2238031914903</v>
      </c>
      <c r="E15" s="46">
        <v>254.02206697715681</v>
      </c>
      <c r="F15" s="46">
        <v>249.45252763181736</v>
      </c>
      <c r="G15" s="47">
        <f t="shared" si="0"/>
        <v>-0.15875573401878207</v>
      </c>
      <c r="H15" s="47">
        <f t="shared" si="2"/>
        <v>-0.88518596908614522</v>
      </c>
      <c r="I15" s="47">
        <f t="shared" si="3"/>
        <v>-0.88725132993412648</v>
      </c>
      <c r="K15" s="48">
        <v>0.29166666666666669</v>
      </c>
      <c r="L15" s="46">
        <v>2527.4289007092193</v>
      </c>
      <c r="M15" s="46">
        <v>2339.1265644555697</v>
      </c>
      <c r="N15" s="46">
        <v>1240.4630681818182</v>
      </c>
      <c r="O15" s="46">
        <v>1237.4642105263158</v>
      </c>
      <c r="P15" s="47">
        <f t="shared" si="4"/>
        <v>-7.4503514698597617E-2</v>
      </c>
      <c r="Q15" s="47">
        <f t="shared" si="1"/>
        <v>-0.50919961869798469</v>
      </c>
      <c r="R15" s="47">
        <f t="shared" si="5"/>
        <v>-0.51038614372927671</v>
      </c>
      <c r="AH15" s="45"/>
    </row>
    <row r="16" spans="1:34" x14ac:dyDescent="0.25">
      <c r="B16" s="52" t="s">
        <v>41</v>
      </c>
      <c r="C16" s="53">
        <v>2286.806476556344</v>
      </c>
      <c r="D16" s="53">
        <v>1993.559375</v>
      </c>
      <c r="E16" s="53">
        <v>331.07583989355805</v>
      </c>
      <c r="F16" s="53">
        <v>300.26379201014583</v>
      </c>
      <c r="G16" s="54">
        <f t="shared" si="0"/>
        <v>-0.12823433227193715</v>
      </c>
      <c r="H16" s="54">
        <f t="shared" si="2"/>
        <v>-0.85522349910775197</v>
      </c>
      <c r="I16" s="54">
        <f t="shared" si="3"/>
        <v>-0.86869733180819608</v>
      </c>
      <c r="K16" s="48">
        <v>0.33333333333333331</v>
      </c>
      <c r="L16" s="46">
        <v>2868.743262411348</v>
      </c>
      <c r="M16" s="46">
        <v>2565.5263871506054</v>
      </c>
      <c r="N16" s="46">
        <v>1607.487215909091</v>
      </c>
      <c r="O16" s="46">
        <v>1571.6949509116409</v>
      </c>
      <c r="P16" s="47">
        <f t="shared" si="4"/>
        <v>-0.10569676249308935</v>
      </c>
      <c r="Q16" s="47">
        <f t="shared" si="1"/>
        <v>-0.43965455641439899</v>
      </c>
      <c r="R16" s="47">
        <f t="shared" si="5"/>
        <v>-0.45213119225226917</v>
      </c>
      <c r="AH16" s="45"/>
    </row>
    <row r="17" spans="2:34" x14ac:dyDescent="0.25">
      <c r="B17" s="35" t="s">
        <v>31</v>
      </c>
      <c r="C17" s="55">
        <v>2330.2951233747049</v>
      </c>
      <c r="D17" s="55">
        <v>1940.8728610415801</v>
      </c>
      <c r="E17" s="55">
        <v>1097.5785236488487</v>
      </c>
      <c r="F17" s="55">
        <v>1128.8613530099358</v>
      </c>
      <c r="G17" s="56">
        <f t="shared" si="0"/>
        <v>-0.16711285125515274</v>
      </c>
      <c r="H17" s="56">
        <f t="shared" si="2"/>
        <v>-0.52899591444908967</v>
      </c>
      <c r="I17" s="56">
        <f t="shared" si="3"/>
        <v>-0.51557150779462968</v>
      </c>
      <c r="K17" s="48">
        <v>0.375</v>
      </c>
      <c r="L17" s="46">
        <v>2959.7835992907803</v>
      </c>
      <c r="M17" s="46">
        <v>2525.2236329065177</v>
      </c>
      <c r="N17" s="46">
        <v>1484.31640625</v>
      </c>
      <c r="O17" s="46">
        <v>1530.7082748948108</v>
      </c>
      <c r="P17" s="47">
        <f t="shared" si="4"/>
        <v>-0.14682153333385295</v>
      </c>
      <c r="Q17" s="47">
        <f t="shared" si="1"/>
        <v>-0.49850509118110187</v>
      </c>
      <c r="R17" s="47">
        <f t="shared" si="5"/>
        <v>-0.48283101667919326</v>
      </c>
      <c r="AH17" s="45"/>
    </row>
    <row r="18" spans="2:34" x14ac:dyDescent="0.25">
      <c r="K18" s="48">
        <v>0.41666666666666669</v>
      </c>
      <c r="L18" s="46">
        <v>3044.6502659574467</v>
      </c>
      <c r="M18" s="46">
        <v>2548.3436467058182</v>
      </c>
      <c r="N18" s="46">
        <v>1448.7805397727273</v>
      </c>
      <c r="O18" s="46">
        <v>1523.7391304347825</v>
      </c>
      <c r="P18" s="47">
        <f t="shared" si="4"/>
        <v>-0.16300940203243863</v>
      </c>
      <c r="Q18" s="47">
        <f t="shared" si="1"/>
        <v>-0.52415535013275771</v>
      </c>
      <c r="R18" s="47">
        <f t="shared" si="5"/>
        <v>-0.499535579678274</v>
      </c>
      <c r="AH18" s="45"/>
    </row>
    <row r="19" spans="2:34" x14ac:dyDescent="0.25">
      <c r="K19" s="48">
        <v>0.45833333333333331</v>
      </c>
      <c r="L19" s="46">
        <v>3118.0396276595739</v>
      </c>
      <c r="M19" s="46">
        <v>2625.8944433747311</v>
      </c>
      <c r="N19" s="46">
        <v>1505.275764036958</v>
      </c>
      <c r="O19" s="46">
        <v>1547.4393408134642</v>
      </c>
      <c r="P19" s="47">
        <f t="shared" si="4"/>
        <v>-0.15783801460350622</v>
      </c>
      <c r="Q19" s="47">
        <f t="shared" si="1"/>
        <v>-0.51723648709146453</v>
      </c>
      <c r="R19" s="47">
        <f t="shared" si="5"/>
        <v>-0.50371402368128826</v>
      </c>
      <c r="AH19" s="45"/>
    </row>
    <row r="20" spans="2:34" x14ac:dyDescent="0.25">
      <c r="K20" s="48">
        <v>0.5</v>
      </c>
      <c r="L20" s="46">
        <v>3216.1560283687941</v>
      </c>
      <c r="M20" s="46">
        <v>2743.4414372131832</v>
      </c>
      <c r="N20" s="46">
        <v>1583.2142857142858</v>
      </c>
      <c r="O20" s="46">
        <v>1596.8327489481067</v>
      </c>
      <c r="P20" s="47">
        <f t="shared" si="4"/>
        <v>-0.1469812369132375</v>
      </c>
      <c r="Q20" s="47">
        <f t="shared" si="1"/>
        <v>-0.50773088377889486</v>
      </c>
      <c r="R20" s="47">
        <f t="shared" si="5"/>
        <v>-0.50349649243914141</v>
      </c>
      <c r="AH20" s="45"/>
    </row>
    <row r="21" spans="2:34" x14ac:dyDescent="0.25">
      <c r="K21" s="48">
        <v>0.54166666666666663</v>
      </c>
      <c r="L21" s="46">
        <v>3212.2268617021277</v>
      </c>
      <c r="M21" s="46">
        <v>2806.8281184814355</v>
      </c>
      <c r="N21" s="46">
        <v>1678.8521677327647</v>
      </c>
      <c r="O21" s="46">
        <v>1629.156732117812</v>
      </c>
      <c r="P21" s="47">
        <f t="shared" si="4"/>
        <v>-0.12620489170739191</v>
      </c>
      <c r="Q21" s="47">
        <f t="shared" si="1"/>
        <v>-0.47735566632950788</v>
      </c>
      <c r="R21" s="47">
        <f t="shared" si="5"/>
        <v>-0.49282637800540097</v>
      </c>
      <c r="AH21" s="45"/>
    </row>
    <row r="22" spans="2:34" ht="14.45" customHeight="1" x14ac:dyDescent="0.25">
      <c r="K22" s="48">
        <v>0.58333333333333337</v>
      </c>
      <c r="L22" s="46">
        <v>3177.8308510638299</v>
      </c>
      <c r="M22" s="46">
        <v>2715.5646641635371</v>
      </c>
      <c r="N22" s="46">
        <v>1758.7556899004267</v>
      </c>
      <c r="O22" s="46">
        <v>1658.6153576437587</v>
      </c>
      <c r="P22" s="47">
        <f t="shared" si="4"/>
        <v>-0.14546595101043269</v>
      </c>
      <c r="Q22" s="47">
        <f t="shared" si="1"/>
        <v>-0.44655465557216334</v>
      </c>
      <c r="R22" s="47">
        <f t="shared" si="5"/>
        <v>-0.47806682124427402</v>
      </c>
      <c r="AH22" s="45"/>
    </row>
    <row r="23" spans="2:34" x14ac:dyDescent="0.25">
      <c r="K23" s="48">
        <v>0.625</v>
      </c>
      <c r="L23" s="46">
        <v>3252.056737588653</v>
      </c>
      <c r="M23" s="46">
        <v>2975.1126408010005</v>
      </c>
      <c r="N23" s="46">
        <v>1814.0941051136363</v>
      </c>
      <c r="O23" s="46">
        <v>1697.007363253857</v>
      </c>
      <c r="P23" s="47">
        <f t="shared" si="4"/>
        <v>-8.5159675594406181E-2</v>
      </c>
      <c r="Q23" s="47">
        <f t="shared" si="1"/>
        <v>-0.44217021672913448</v>
      </c>
      <c r="R23" s="47">
        <f t="shared" si="5"/>
        <v>-0.47817412173683038</v>
      </c>
      <c r="AH23" s="45"/>
    </row>
    <row r="24" spans="2:34" x14ac:dyDescent="0.25">
      <c r="K24" s="48">
        <v>0.66666666666666663</v>
      </c>
      <c r="L24" s="46">
        <v>3297.1982978723404</v>
      </c>
      <c r="M24" s="46">
        <v>3009.4500730079267</v>
      </c>
      <c r="N24" s="46">
        <v>1843.9968039772727</v>
      </c>
      <c r="O24" s="46">
        <v>1702.9018232819074</v>
      </c>
      <c r="P24" s="47">
        <f t="shared" si="4"/>
        <v>-8.7270524508670233E-2</v>
      </c>
      <c r="Q24" s="47">
        <f t="shared" si="1"/>
        <v>-0.44073827613971794</v>
      </c>
      <c r="R24" s="47">
        <f t="shared" si="5"/>
        <v>-0.48353066165878522</v>
      </c>
      <c r="AH24" s="45"/>
    </row>
    <row r="25" spans="2:34" x14ac:dyDescent="0.25">
      <c r="K25" s="48">
        <v>0.70833333333333337</v>
      </c>
      <c r="L25" s="46">
        <v>3269.8469858156022</v>
      </c>
      <c r="M25" s="46">
        <v>3111.635429703796</v>
      </c>
      <c r="N25" s="46">
        <v>1966.9115767045455</v>
      </c>
      <c r="O25" s="46">
        <v>1772.2366760168302</v>
      </c>
      <c r="P25" s="47">
        <f t="shared" si="4"/>
        <v>-4.8385002967453294E-2</v>
      </c>
      <c r="Q25" s="47">
        <f t="shared" si="1"/>
        <v>-0.39846984117700657</v>
      </c>
      <c r="R25" s="47">
        <f t="shared" si="5"/>
        <v>-0.4580062358560858</v>
      </c>
      <c r="AH25" s="45"/>
    </row>
    <row r="26" spans="2:34" x14ac:dyDescent="0.25">
      <c r="K26" s="48">
        <v>0.75</v>
      </c>
      <c r="L26" s="46">
        <v>3163.0400709219853</v>
      </c>
      <c r="M26" s="46">
        <v>3011.4330934501463</v>
      </c>
      <c r="N26" s="46">
        <v>1927.3693181818182</v>
      </c>
      <c r="O26" s="46">
        <v>1767.4197054698457</v>
      </c>
      <c r="P26" s="47">
        <f t="shared" si="4"/>
        <v>-4.793077990556327E-2</v>
      </c>
      <c r="Q26" s="47">
        <f t="shared" si="1"/>
        <v>-0.39065921551224136</v>
      </c>
      <c r="R26" s="47">
        <f t="shared" si="5"/>
        <v>-0.44122753242431556</v>
      </c>
      <c r="AH26" s="45"/>
    </row>
    <row r="27" spans="2:34" x14ac:dyDescent="0.25">
      <c r="K27" s="48">
        <v>0.79166666666666663</v>
      </c>
      <c r="L27" s="46">
        <v>3031.9127659574469</v>
      </c>
      <c r="M27" s="46">
        <v>2549.3704109303308</v>
      </c>
      <c r="N27" s="46">
        <v>1436.4509943181818</v>
      </c>
      <c r="O27" s="46">
        <v>1475.62412342216</v>
      </c>
      <c r="P27" s="47">
        <f t="shared" si="4"/>
        <v>-0.15915443229275572</v>
      </c>
      <c r="Q27" s="47">
        <f t="shared" si="1"/>
        <v>-0.5262228483461775</v>
      </c>
      <c r="R27" s="47">
        <f t="shared" si="5"/>
        <v>-0.51330257915379929</v>
      </c>
      <c r="AH27" s="45"/>
    </row>
    <row r="28" spans="2:34" x14ac:dyDescent="0.25">
      <c r="K28" s="48">
        <v>0.83333333333333337</v>
      </c>
      <c r="L28" s="46">
        <v>2853.7985815602833</v>
      </c>
      <c r="M28" s="46">
        <v>2162.289059240718</v>
      </c>
      <c r="N28" s="46">
        <v>962.12260127931768</v>
      </c>
      <c r="O28" s="46">
        <v>926.93894736842105</v>
      </c>
      <c r="P28" s="47">
        <f t="shared" si="4"/>
        <v>-0.2423119580995412</v>
      </c>
      <c r="Q28" s="47">
        <f t="shared" si="1"/>
        <v>-0.66286247127038389</v>
      </c>
      <c r="R28" s="47">
        <f t="shared" si="5"/>
        <v>-0.67519118085004193</v>
      </c>
      <c r="AH28" s="45"/>
    </row>
    <row r="29" spans="2:34" x14ac:dyDescent="0.25">
      <c r="K29" s="48">
        <v>0.875</v>
      </c>
      <c r="L29" s="46">
        <v>2509.458067375886</v>
      </c>
      <c r="M29" s="46">
        <v>1818.3449103045466</v>
      </c>
      <c r="N29" s="46">
        <v>812.83771306818187</v>
      </c>
      <c r="O29" s="46">
        <v>958.92601683029454</v>
      </c>
      <c r="P29" s="47">
        <f t="shared" si="4"/>
        <v>-0.27540334945466105</v>
      </c>
      <c r="Q29" s="47">
        <f t="shared" si="1"/>
        <v>-0.67609033853346756</v>
      </c>
      <c r="R29" s="47">
        <f t="shared" si="5"/>
        <v>-0.61787525789062758</v>
      </c>
      <c r="AH29" s="45"/>
    </row>
    <row r="30" spans="2:34" x14ac:dyDescent="0.25">
      <c r="K30" s="48">
        <v>0.91666666666666663</v>
      </c>
      <c r="L30" s="46">
        <v>2414.136170212766</v>
      </c>
      <c r="M30" s="46">
        <v>1664.4036295369194</v>
      </c>
      <c r="N30" s="46">
        <v>739.88245738636363</v>
      </c>
      <c r="O30" s="46">
        <v>970.45932678821885</v>
      </c>
      <c r="P30" s="47">
        <f t="shared" si="4"/>
        <v>-0.31055934206468983</v>
      </c>
      <c r="Q30" s="47">
        <f t="shared" si="1"/>
        <v>-0.69352082682181293</v>
      </c>
      <c r="R30" s="47">
        <f t="shared" si="5"/>
        <v>-0.59800969855702513</v>
      </c>
      <c r="AH30" s="45"/>
    </row>
    <row r="31" spans="2:34" x14ac:dyDescent="0.25">
      <c r="K31" s="48">
        <v>0.95833333333333337</v>
      </c>
      <c r="L31" s="46">
        <v>2032.8456560283687</v>
      </c>
      <c r="M31" s="46">
        <v>1400.0429703796415</v>
      </c>
      <c r="N31" s="46">
        <v>627.1235795454545</v>
      </c>
      <c r="O31" s="46">
        <v>924.21178120617105</v>
      </c>
      <c r="P31" s="47">
        <f t="shared" si="4"/>
        <v>-0.31128909554552842</v>
      </c>
      <c r="Q31" s="47">
        <f t="shared" si="1"/>
        <v>-0.69150457749424787</v>
      </c>
      <c r="R31" s="47">
        <f t="shared" si="5"/>
        <v>-0.54536057449052411</v>
      </c>
      <c r="AH31" s="45"/>
    </row>
    <row r="32" spans="2:34" x14ac:dyDescent="0.25">
      <c r="K32" s="35" t="s">
        <v>31</v>
      </c>
      <c r="L32" s="55">
        <v>2330.2951233747044</v>
      </c>
      <c r="M32" s="55">
        <v>1940.8728610415767</v>
      </c>
      <c r="N32" s="55">
        <v>1097.5785236488487</v>
      </c>
      <c r="O32" s="55">
        <v>1128.8613530099358</v>
      </c>
      <c r="P32" s="56">
        <f>(M32/L32)-1</f>
        <v>-0.16711285125515396</v>
      </c>
      <c r="Q32" s="56">
        <f t="shared" si="1"/>
        <v>-0.52899591444908955</v>
      </c>
      <c r="R32" s="56">
        <f t="shared" si="5"/>
        <v>-0.51557150779462957</v>
      </c>
      <c r="AH32" s="45"/>
    </row>
  </sheetData>
  <mergeCells count="10">
    <mergeCell ref="P6:R6"/>
    <mergeCell ref="B6:B7"/>
    <mergeCell ref="K6:K7"/>
    <mergeCell ref="L6:M6"/>
    <mergeCell ref="N6:N7"/>
    <mergeCell ref="E6:E7"/>
    <mergeCell ref="C6:D6"/>
    <mergeCell ref="F6:F7"/>
    <mergeCell ref="G6:I6"/>
    <mergeCell ref="O6:O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"/>
  <sheetViews>
    <sheetView showGridLines="0" zoomScale="85" zoomScaleNormal="85" workbookViewId="0">
      <pane ySplit="4" topLeftCell="A8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5703125" style="39" customWidth="1"/>
    <col min="2" max="2" width="14.85546875" style="39" customWidth="1"/>
    <col min="3" max="3" width="14" style="39" customWidth="1"/>
    <col min="4" max="5" width="14" style="45" customWidth="1"/>
    <col min="6" max="6" width="9.28515625" style="45" customWidth="1"/>
    <col min="7" max="10" width="10.85546875" style="45" customWidth="1"/>
    <col min="11" max="27" width="9.28515625" style="45" customWidth="1"/>
    <col min="28" max="16384" width="9.140625" style="39"/>
  </cols>
  <sheetData>
    <row r="1" spans="1:27" s="33" customFormat="1" x14ac:dyDescent="0.25">
      <c r="A1" s="32" t="s">
        <v>54</v>
      </c>
      <c r="D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</row>
    <row r="2" spans="1:27" s="33" customFormat="1" ht="14.25" x14ac:dyDescent="0.2">
      <c r="A2" s="34" t="s">
        <v>55</v>
      </c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</row>
    <row r="3" spans="1:27" s="33" customFormat="1" ht="14.25" x14ac:dyDescent="0.2"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</row>
    <row r="4" spans="1:27" s="33" customFormat="1" ht="14.25" x14ac:dyDescent="0.2"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5703125" style="39" customWidth="1"/>
    <col min="2" max="3" width="14.85546875" style="39" customWidth="1"/>
    <col min="4" max="7" width="13.85546875" style="39" customWidth="1"/>
    <col min="8" max="16384" width="9.140625" style="39"/>
  </cols>
  <sheetData>
    <row r="1" spans="1:8" s="33" customFormat="1" x14ac:dyDescent="0.25">
      <c r="A1" s="32" t="s">
        <v>57</v>
      </c>
    </row>
    <row r="2" spans="1:8" s="33" customFormat="1" ht="14.25" x14ac:dyDescent="0.2">
      <c r="A2" s="34"/>
    </row>
    <row r="3" spans="1:8" s="33" customFormat="1" ht="14.25" x14ac:dyDescent="0.2"/>
    <row r="4" spans="1:8" s="33" customFormat="1" ht="14.25" x14ac:dyDescent="0.2"/>
    <row r="5" spans="1:8" s="33" customFormat="1" ht="14.25" x14ac:dyDescent="0.2"/>
    <row r="6" spans="1:8" s="33" customFormat="1" x14ac:dyDescent="0.25">
      <c r="B6" s="106" t="s">
        <v>400</v>
      </c>
      <c r="C6" s="106"/>
      <c r="D6" s="106"/>
      <c r="E6" s="106"/>
      <c r="F6" s="106"/>
      <c r="G6" s="106"/>
      <c r="H6" s="107"/>
    </row>
    <row r="7" spans="1:8" s="33" customFormat="1" ht="15.75" x14ac:dyDescent="0.25">
      <c r="B7" s="273" t="s">
        <v>58</v>
      </c>
      <c r="C7" s="273"/>
      <c r="D7" s="273"/>
      <c r="E7" s="273"/>
      <c r="F7" s="273"/>
      <c r="G7" s="273"/>
      <c r="H7" s="273"/>
    </row>
    <row r="8" spans="1:8" s="33" customFormat="1" ht="14.25" x14ac:dyDescent="0.2">
      <c r="B8" s="213"/>
      <c r="C8" s="213" t="s">
        <v>19</v>
      </c>
      <c r="D8" s="213" t="s">
        <v>59</v>
      </c>
      <c r="E8" s="213" t="s">
        <v>60</v>
      </c>
      <c r="F8" s="213" t="s">
        <v>61</v>
      </c>
      <c r="G8" s="213" t="s">
        <v>62</v>
      </c>
      <c r="H8" s="213" t="s">
        <v>314</v>
      </c>
    </row>
    <row r="9" spans="1:8" s="33" customFormat="1" x14ac:dyDescent="0.25">
      <c r="B9" s="269" t="s">
        <v>40</v>
      </c>
      <c r="C9" s="39" t="s">
        <v>25</v>
      </c>
      <c r="D9" s="57"/>
      <c r="E9" s="57">
        <v>1</v>
      </c>
      <c r="F9" s="57">
        <v>1.1033095517259377</v>
      </c>
      <c r="G9" s="57">
        <v>0.24077006155039898</v>
      </c>
      <c r="H9" s="57">
        <v>0.62100376152308256</v>
      </c>
    </row>
    <row r="10" spans="1:8" s="33" customFormat="1" x14ac:dyDescent="0.25">
      <c r="B10" s="270"/>
      <c r="C10" s="39" t="s">
        <v>26</v>
      </c>
      <c r="D10" s="57"/>
      <c r="E10" s="57">
        <v>1</v>
      </c>
      <c r="F10" s="57">
        <v>1.100727083668134</v>
      </c>
      <c r="G10" s="57">
        <v>0.20231796656873186</v>
      </c>
      <c r="H10" s="57">
        <v>0.89717274691047444</v>
      </c>
    </row>
    <row r="11" spans="1:8" s="33" customFormat="1" x14ac:dyDescent="0.25">
      <c r="B11" s="270"/>
      <c r="C11" s="39" t="s">
        <v>27</v>
      </c>
      <c r="D11" s="57"/>
      <c r="E11" s="57">
        <v>1</v>
      </c>
      <c r="F11" s="57">
        <v>1.1692622115569538</v>
      </c>
      <c r="G11" s="57">
        <v>1.1372991144637585</v>
      </c>
      <c r="H11" s="57">
        <v>0.98303533519097841</v>
      </c>
    </row>
    <row r="12" spans="1:8" s="33" customFormat="1" x14ac:dyDescent="0.25">
      <c r="B12" s="270"/>
      <c r="C12" s="39" t="s">
        <v>28</v>
      </c>
      <c r="D12" s="57"/>
      <c r="E12" s="57">
        <v>1</v>
      </c>
      <c r="F12" s="57">
        <v>1.0971699656036225</v>
      </c>
      <c r="G12" s="57">
        <v>1.0546026362238674</v>
      </c>
      <c r="H12" s="57">
        <v>1.0047892095301223</v>
      </c>
    </row>
    <row r="13" spans="1:8" s="33" customFormat="1" x14ac:dyDescent="0.25">
      <c r="B13" s="271"/>
      <c r="C13" s="112" t="s">
        <v>29</v>
      </c>
      <c r="D13" s="57">
        <v>1</v>
      </c>
      <c r="E13" s="57">
        <v>6.4564634835563295</v>
      </c>
      <c r="F13" s="57">
        <v>1.1108774131554191</v>
      </c>
      <c r="G13" s="57">
        <v>1.0290888671187632</v>
      </c>
      <c r="H13" s="57">
        <v>1.0231603014194504</v>
      </c>
    </row>
    <row r="14" spans="1:8" s="33" customFormat="1" x14ac:dyDescent="0.2">
      <c r="B14" s="272" t="s">
        <v>63</v>
      </c>
      <c r="C14" s="272"/>
      <c r="D14" s="110">
        <v>1</v>
      </c>
      <c r="E14" s="110">
        <v>5.9319551426557533</v>
      </c>
      <c r="F14" s="110">
        <v>1.1155194915755613</v>
      </c>
      <c r="G14" s="110">
        <v>0.74107485690271202</v>
      </c>
      <c r="H14" s="110">
        <v>0.97381633590468519</v>
      </c>
    </row>
    <row r="15" spans="1:8" s="33" customFormat="1" x14ac:dyDescent="0.25">
      <c r="B15" s="269" t="s">
        <v>41</v>
      </c>
      <c r="C15" s="111" t="s">
        <v>30</v>
      </c>
      <c r="D15" s="57">
        <v>1</v>
      </c>
      <c r="E15" s="57">
        <v>1.2922392845461896</v>
      </c>
      <c r="F15" s="57">
        <v>1.2114789786525717</v>
      </c>
      <c r="G15" s="57">
        <v>1.1175777710274324</v>
      </c>
      <c r="H15" s="57">
        <v>1.2400331673436995</v>
      </c>
    </row>
    <row r="16" spans="1:8" s="33" customFormat="1" x14ac:dyDescent="0.25">
      <c r="B16" s="274"/>
      <c r="C16" s="111" t="s">
        <v>24</v>
      </c>
      <c r="D16" s="57">
        <v>1</v>
      </c>
      <c r="E16" s="57">
        <v>1.1774745680000831</v>
      </c>
      <c r="F16" s="57">
        <v>1.1281003451282348</v>
      </c>
      <c r="G16" s="57">
        <v>1.0143482623541884</v>
      </c>
      <c r="H16" s="57">
        <v>1.5282477560890186</v>
      </c>
    </row>
    <row r="17" spans="2:8" s="33" customFormat="1" x14ac:dyDescent="0.2">
      <c r="B17" s="272" t="s">
        <v>64</v>
      </c>
      <c r="C17" s="272"/>
      <c r="D17" s="110">
        <v>1</v>
      </c>
      <c r="E17" s="110">
        <v>1.2411913297302415</v>
      </c>
      <c r="F17" s="110">
        <v>1.1763405871641066</v>
      </c>
      <c r="G17" s="110">
        <v>1.0758576447227737</v>
      </c>
      <c r="H17" s="110">
        <v>1.3498553304825345</v>
      </c>
    </row>
    <row r="18" spans="2:8" x14ac:dyDescent="0.25">
      <c r="B18" s="213" t="s">
        <v>31</v>
      </c>
      <c r="C18" s="213"/>
      <c r="D18" s="61">
        <v>1</v>
      </c>
      <c r="E18" s="61">
        <v>5.5568303392781742</v>
      </c>
      <c r="F18" s="61">
        <v>1.1188934655901102</v>
      </c>
      <c r="G18" s="61">
        <v>0.76086844522031782</v>
      </c>
      <c r="H18" s="61">
        <v>1.0052532227106858</v>
      </c>
    </row>
    <row r="20" spans="2:8" s="33" customFormat="1" ht="15.75" x14ac:dyDescent="0.25">
      <c r="B20" s="273" t="s">
        <v>315</v>
      </c>
      <c r="C20" s="273"/>
      <c r="D20" s="273"/>
      <c r="E20" s="273"/>
      <c r="F20" s="273"/>
      <c r="G20" s="273"/>
      <c r="H20" s="273"/>
    </row>
    <row r="21" spans="2:8" s="33" customFormat="1" ht="14.25" x14ac:dyDescent="0.2">
      <c r="B21" s="213"/>
      <c r="C21" s="213" t="s">
        <v>19</v>
      </c>
      <c r="D21" s="213" t="s">
        <v>59</v>
      </c>
      <c r="E21" s="213" t="s">
        <v>60</v>
      </c>
      <c r="F21" s="213" t="s">
        <v>61</v>
      </c>
      <c r="G21" s="213" t="s">
        <v>62</v>
      </c>
      <c r="H21" s="213" t="s">
        <v>314</v>
      </c>
    </row>
    <row r="22" spans="2:8" s="33" customFormat="1" x14ac:dyDescent="0.25">
      <c r="B22" s="269" t="s">
        <v>40</v>
      </c>
      <c r="C22" s="39" t="s">
        <v>25</v>
      </c>
      <c r="D22" s="57"/>
      <c r="E22" s="57">
        <v>1.0602641913082895</v>
      </c>
      <c r="F22" s="57">
        <v>1.1697996096234127</v>
      </c>
      <c r="G22" s="57">
        <v>0.28165272401066177</v>
      </c>
      <c r="H22" s="57">
        <v>0.17490740105384361</v>
      </c>
    </row>
    <row r="23" spans="2:8" s="33" customFormat="1" x14ac:dyDescent="0.25">
      <c r="B23" s="270"/>
      <c r="C23" s="39" t="s">
        <v>26</v>
      </c>
      <c r="D23" s="57"/>
      <c r="E23" s="57">
        <v>1.0617521952576956</v>
      </c>
      <c r="F23" s="57">
        <v>1.1686993974642426</v>
      </c>
      <c r="G23" s="57">
        <v>0.23644888562506769</v>
      </c>
      <c r="H23" s="57">
        <v>0.21213549622016256</v>
      </c>
    </row>
    <row r="24" spans="2:8" s="33" customFormat="1" x14ac:dyDescent="0.25">
      <c r="B24" s="270"/>
      <c r="C24" s="39" t="s">
        <v>27</v>
      </c>
      <c r="D24" s="57"/>
      <c r="E24" s="57">
        <v>1.0283617714756705</v>
      </c>
      <c r="F24" s="57">
        <v>1.2024245591962692</v>
      </c>
      <c r="G24" s="57">
        <v>1.3675163863833921</v>
      </c>
      <c r="H24" s="57">
        <v>1.3443169292675534</v>
      </c>
    </row>
    <row r="25" spans="2:8" s="33" customFormat="1" x14ac:dyDescent="0.25">
      <c r="B25" s="270"/>
      <c r="C25" s="39" t="s">
        <v>28</v>
      </c>
      <c r="D25" s="57"/>
      <c r="E25" s="57">
        <v>1.1280992817286215</v>
      </c>
      <c r="F25" s="57">
        <v>1.2377166501316628</v>
      </c>
      <c r="G25" s="57">
        <v>1.3052992421270255</v>
      </c>
      <c r="H25" s="57">
        <v>1.3115505936970817</v>
      </c>
    </row>
    <row r="26" spans="2:8" s="33" customFormat="1" x14ac:dyDescent="0.25">
      <c r="B26" s="271"/>
      <c r="C26" s="112" t="s">
        <v>29</v>
      </c>
      <c r="D26" s="57">
        <v>0.18676053060367764</v>
      </c>
      <c r="E26" s="57">
        <v>1.2058125460122491</v>
      </c>
      <c r="F26" s="57">
        <v>1.3395099218644368</v>
      </c>
      <c r="G26" s="57">
        <v>1.3784747479858166</v>
      </c>
      <c r="H26" s="57">
        <v>1.4104006386482688</v>
      </c>
    </row>
    <row r="27" spans="2:8" s="33" customFormat="1" x14ac:dyDescent="0.2">
      <c r="B27" s="272" t="s">
        <v>63</v>
      </c>
      <c r="C27" s="272"/>
      <c r="D27" s="110">
        <v>0.18481961054639665</v>
      </c>
      <c r="E27" s="110">
        <v>1.096341639244331</v>
      </c>
      <c r="F27" s="110">
        <v>1.2229904680029537</v>
      </c>
      <c r="G27" s="110">
        <v>0.90632748606866964</v>
      </c>
      <c r="H27" s="110">
        <v>0.88259651161309649</v>
      </c>
    </row>
    <row r="28" spans="2:8" s="33" customFormat="1" x14ac:dyDescent="0.25">
      <c r="B28" s="269" t="s">
        <v>41</v>
      </c>
      <c r="C28" s="111" t="s">
        <v>30</v>
      </c>
      <c r="D28" s="57">
        <v>0.11548624610899068</v>
      </c>
      <c r="E28" s="57">
        <v>0.14923586404680728</v>
      </c>
      <c r="F28" s="57">
        <v>0.18079611215376012</v>
      </c>
      <c r="G28" s="57">
        <v>0.20205371603122493</v>
      </c>
      <c r="H28" s="57">
        <v>0.25055330946376431</v>
      </c>
    </row>
    <row r="29" spans="2:8" s="33" customFormat="1" x14ac:dyDescent="0.25">
      <c r="B29" s="274"/>
      <c r="C29" s="111" t="s">
        <v>24</v>
      </c>
      <c r="D29" s="57">
        <v>9.4442635452999218E-2</v>
      </c>
      <c r="E29" s="57">
        <v>0.11120380138080958</v>
      </c>
      <c r="F29" s="57">
        <v>0.12544904671726295</v>
      </c>
      <c r="G29" s="57">
        <v>0.12724902255164508</v>
      </c>
      <c r="H29" s="57">
        <v>0.19446803317907255</v>
      </c>
    </row>
    <row r="30" spans="2:8" s="33" customFormat="1" x14ac:dyDescent="0.2">
      <c r="B30" s="272" t="s">
        <v>64</v>
      </c>
      <c r="C30" s="272"/>
      <c r="D30" s="110">
        <v>0.10508935453000405</v>
      </c>
      <c r="E30" s="110">
        <v>0.1304359956895885</v>
      </c>
      <c r="F30" s="110">
        <v>0.1534371557568254</v>
      </c>
      <c r="G30" s="110">
        <v>0.16507653700549954</v>
      </c>
      <c r="H30" s="110">
        <v>0.22282944341447095</v>
      </c>
    </row>
    <row r="31" spans="2:8" x14ac:dyDescent="0.25">
      <c r="B31" s="213" t="s">
        <v>31</v>
      </c>
      <c r="C31" s="213"/>
      <c r="D31" s="61">
        <v>0.13929533125851359</v>
      </c>
      <c r="E31" s="61">
        <v>0.77404052285711167</v>
      </c>
      <c r="F31" s="61">
        <v>0.86606888312677466</v>
      </c>
      <c r="G31" s="61">
        <v>0.6589644845583662</v>
      </c>
      <c r="H31" s="61">
        <v>0.6624261717541835</v>
      </c>
    </row>
    <row r="35" spans="2:8" s="33" customFormat="1" x14ac:dyDescent="0.25">
      <c r="B35" s="106" t="s">
        <v>312</v>
      </c>
      <c r="C35" s="106"/>
      <c r="D35" s="106"/>
      <c r="E35" s="106"/>
      <c r="F35" s="106"/>
      <c r="G35" s="106"/>
      <c r="H35" s="107"/>
    </row>
    <row r="36" spans="2:8" s="33" customFormat="1" ht="15.75" x14ac:dyDescent="0.25">
      <c r="B36" s="273" t="s">
        <v>58</v>
      </c>
      <c r="C36" s="273"/>
      <c r="D36" s="273"/>
      <c r="E36" s="273"/>
      <c r="F36" s="273"/>
      <c r="G36" s="273"/>
      <c r="H36" s="273"/>
    </row>
    <row r="37" spans="2:8" s="33" customFormat="1" ht="14.25" x14ac:dyDescent="0.2">
      <c r="B37" s="42"/>
      <c r="C37" s="42" t="s">
        <v>19</v>
      </c>
      <c r="D37" s="42" t="s">
        <v>59</v>
      </c>
      <c r="E37" s="42" t="s">
        <v>60</v>
      </c>
      <c r="F37" s="42" t="s">
        <v>61</v>
      </c>
      <c r="G37" s="42" t="s">
        <v>62</v>
      </c>
      <c r="H37" s="99" t="s">
        <v>314</v>
      </c>
    </row>
    <row r="38" spans="2:8" s="33" customFormat="1" x14ac:dyDescent="0.25">
      <c r="B38" s="269" t="s">
        <v>40</v>
      </c>
      <c r="C38" s="39" t="s">
        <v>25</v>
      </c>
      <c r="D38" s="57"/>
      <c r="E38" s="57">
        <v>1</v>
      </c>
      <c r="F38" s="57">
        <v>1.2112693283160647</v>
      </c>
      <c r="G38" s="57">
        <v>1.1144888327439009</v>
      </c>
      <c r="H38" s="57">
        <v>1.0584102369010762</v>
      </c>
    </row>
    <row r="39" spans="2:8" s="33" customFormat="1" x14ac:dyDescent="0.25">
      <c r="B39" s="270"/>
      <c r="C39" s="39" t="s">
        <v>26</v>
      </c>
      <c r="D39" s="57"/>
      <c r="E39" s="57">
        <v>1</v>
      </c>
      <c r="F39" s="57">
        <v>1.1607807806284181</v>
      </c>
      <c r="G39" s="57">
        <v>1.1488662156297709</v>
      </c>
      <c r="H39" s="57">
        <v>1.0003097988562988</v>
      </c>
    </row>
    <row r="40" spans="2:8" s="33" customFormat="1" x14ac:dyDescent="0.25">
      <c r="B40" s="270"/>
      <c r="C40" s="39" t="s">
        <v>27</v>
      </c>
      <c r="D40" s="57">
        <v>1</v>
      </c>
      <c r="E40" s="57">
        <v>0.92587084331393754</v>
      </c>
      <c r="F40" s="57">
        <v>1.1033657848261909</v>
      </c>
      <c r="G40" s="57">
        <v>1.2968014699140245</v>
      </c>
      <c r="H40" s="57">
        <v>0.94271906081528656</v>
      </c>
    </row>
    <row r="41" spans="2:8" s="33" customFormat="1" x14ac:dyDescent="0.25">
      <c r="B41" s="270"/>
      <c r="C41" s="39" t="s">
        <v>28</v>
      </c>
      <c r="D41" s="57">
        <v>1</v>
      </c>
      <c r="E41" s="57">
        <v>0.98198257862917337</v>
      </c>
      <c r="F41" s="57">
        <v>1.1548002721605537</v>
      </c>
      <c r="G41" s="57">
        <v>0.18853218444406908</v>
      </c>
      <c r="H41" s="57">
        <v>6.7280215798584759</v>
      </c>
    </row>
    <row r="42" spans="2:8" s="33" customFormat="1" x14ac:dyDescent="0.25">
      <c r="B42" s="271"/>
      <c r="C42" s="112" t="s">
        <v>29</v>
      </c>
      <c r="D42" s="57">
        <v>1</v>
      </c>
      <c r="E42" s="57">
        <v>1.0053685665905456</v>
      </c>
      <c r="F42" s="57">
        <v>1.0968740797247751</v>
      </c>
      <c r="G42" s="57">
        <v>0.18624026338100269</v>
      </c>
      <c r="H42" s="57"/>
    </row>
    <row r="43" spans="2:8" s="33" customFormat="1" x14ac:dyDescent="0.2">
      <c r="B43" s="272" t="s">
        <v>63</v>
      </c>
      <c r="C43" s="272"/>
      <c r="D43" s="110">
        <v>1</v>
      </c>
      <c r="E43" s="110">
        <v>0.94414923864661926</v>
      </c>
      <c r="F43" s="110">
        <v>1.1433096172821813</v>
      </c>
      <c r="G43" s="110">
        <v>0.77139109681483653</v>
      </c>
      <c r="H43" s="110">
        <v>1.5321239046589594</v>
      </c>
    </row>
    <row r="44" spans="2:8" s="33" customFormat="1" x14ac:dyDescent="0.25">
      <c r="B44" s="269" t="s">
        <v>41</v>
      </c>
      <c r="C44" s="111" t="s">
        <v>30</v>
      </c>
      <c r="D44" s="57">
        <v>1</v>
      </c>
      <c r="E44" s="57">
        <v>0.35051890786525103</v>
      </c>
      <c r="F44" s="57">
        <v>0.56390683226880756</v>
      </c>
      <c r="G44" s="57">
        <v>1.1600042045257319</v>
      </c>
      <c r="H44" s="57"/>
    </row>
    <row r="45" spans="2:8" s="33" customFormat="1" x14ac:dyDescent="0.25">
      <c r="B45" s="274"/>
      <c r="C45" s="111" t="s">
        <v>24</v>
      </c>
      <c r="D45" s="57">
        <v>1</v>
      </c>
      <c r="E45" s="57">
        <v>0.36077582534566366</v>
      </c>
      <c r="F45" s="57">
        <v>0.72190874698964203</v>
      </c>
      <c r="G45" s="57">
        <v>1.1973189507713917</v>
      </c>
      <c r="H45" s="57"/>
    </row>
    <row r="46" spans="2:8" s="33" customFormat="1" x14ac:dyDescent="0.2">
      <c r="B46" s="272" t="s">
        <v>64</v>
      </c>
      <c r="C46" s="272"/>
      <c r="D46" s="110">
        <v>1</v>
      </c>
      <c r="E46" s="110">
        <v>0.35425225956028039</v>
      </c>
      <c r="F46" s="110">
        <v>0.62255352526990737</v>
      </c>
      <c r="G46" s="110">
        <v>1.1758343649182548</v>
      </c>
      <c r="H46" s="110"/>
    </row>
    <row r="47" spans="2:8" x14ac:dyDescent="0.25">
      <c r="B47" s="42" t="s">
        <v>31</v>
      </c>
      <c r="C47" s="42"/>
      <c r="D47" s="61">
        <v>1</v>
      </c>
      <c r="E47" s="61">
        <v>0.89554242879485246</v>
      </c>
      <c r="F47" s="61">
        <v>1.1040441861167611</v>
      </c>
      <c r="G47" s="61">
        <v>0.7888088910459008</v>
      </c>
      <c r="H47" s="61">
        <v>2.0112255205403011</v>
      </c>
    </row>
    <row r="49" spans="2:8" s="33" customFormat="1" ht="15.75" x14ac:dyDescent="0.25">
      <c r="B49" s="273" t="s">
        <v>315</v>
      </c>
      <c r="C49" s="273"/>
      <c r="D49" s="273"/>
      <c r="E49" s="273"/>
      <c r="F49" s="273"/>
      <c r="G49" s="273"/>
      <c r="H49" s="273"/>
    </row>
    <row r="50" spans="2:8" s="33" customFormat="1" ht="14.25" x14ac:dyDescent="0.2">
      <c r="B50" s="99"/>
      <c r="C50" s="99" t="s">
        <v>19</v>
      </c>
      <c r="D50" s="99" t="s">
        <v>59</v>
      </c>
      <c r="E50" s="99" t="s">
        <v>60</v>
      </c>
      <c r="F50" s="99" t="s">
        <v>61</v>
      </c>
      <c r="G50" s="99" t="s">
        <v>62</v>
      </c>
      <c r="H50" s="99" t="s">
        <v>314</v>
      </c>
    </row>
    <row r="51" spans="2:8" s="33" customFormat="1" x14ac:dyDescent="0.25">
      <c r="B51" s="269" t="s">
        <v>40</v>
      </c>
      <c r="C51" s="39" t="s">
        <v>25</v>
      </c>
      <c r="D51" s="57"/>
      <c r="E51" s="57">
        <v>0.7844298596285284</v>
      </c>
      <c r="F51" s="57">
        <v>0.95015582918331254</v>
      </c>
      <c r="G51" s="57">
        <v>1.0589380609913233</v>
      </c>
      <c r="H51" s="57">
        <v>1.1207908839973928</v>
      </c>
    </row>
    <row r="52" spans="2:8" s="33" customFormat="1" x14ac:dyDescent="0.25">
      <c r="B52" s="270"/>
      <c r="C52" s="39" t="s">
        <v>26</v>
      </c>
      <c r="D52" s="57"/>
      <c r="E52" s="57">
        <v>0.80286330346376078</v>
      </c>
      <c r="F52" s="57">
        <v>0.9319482921325748</v>
      </c>
      <c r="G52" s="57">
        <v>1.0706839075449794</v>
      </c>
      <c r="H52" s="57">
        <v>1.0710156041949943</v>
      </c>
    </row>
    <row r="53" spans="2:8" s="33" customFormat="1" x14ac:dyDescent="0.25">
      <c r="B53" s="270"/>
      <c r="C53" s="39" t="s">
        <v>27</v>
      </c>
      <c r="D53" s="57">
        <v>0.89656868439352244</v>
      </c>
      <c r="E53" s="57">
        <v>0.83010680390829805</v>
      </c>
      <c r="F53" s="57">
        <v>0.91591144518384016</v>
      </c>
      <c r="G53" s="57">
        <v>1.1877553084254822</v>
      </c>
      <c r="H53" s="57">
        <v>1.1197195688372417</v>
      </c>
    </row>
    <row r="54" spans="2:8" s="33" customFormat="1" x14ac:dyDescent="0.25">
      <c r="B54" s="270"/>
      <c r="C54" s="39" t="s">
        <v>28</v>
      </c>
      <c r="D54" s="57">
        <v>0.86539126901514596</v>
      </c>
      <c r="E54" s="57">
        <v>0.84979914987066563</v>
      </c>
      <c r="F54" s="57">
        <v>0.9813482895524519</v>
      </c>
      <c r="G54" s="57">
        <v>0.18501573672977459</v>
      </c>
      <c r="H54" s="57">
        <v>1.2447898693313377</v>
      </c>
    </row>
    <row r="55" spans="2:8" s="33" customFormat="1" x14ac:dyDescent="0.25">
      <c r="B55" s="271"/>
      <c r="C55" s="112" t="s">
        <v>29</v>
      </c>
      <c r="D55" s="57">
        <v>0.95264055525088009</v>
      </c>
      <c r="E55" s="57">
        <v>0.95775486950859878</v>
      </c>
      <c r="F55" s="57">
        <v>1.0505364910941664</v>
      </c>
      <c r="G55" s="57">
        <v>0.19565219279273191</v>
      </c>
      <c r="H55" s="57"/>
    </row>
    <row r="56" spans="2:8" s="33" customFormat="1" x14ac:dyDescent="0.2">
      <c r="B56" s="272" t="s">
        <v>63</v>
      </c>
      <c r="C56" s="272"/>
      <c r="D56" s="110">
        <v>0.89429793327861995</v>
      </c>
      <c r="E56" s="110">
        <v>0.84435071282825414</v>
      </c>
      <c r="F56" s="110">
        <v>0.96535429033560816</v>
      </c>
      <c r="G56" s="110">
        <v>0.74466570483689287</v>
      </c>
      <c r="H56" s="110">
        <v>1.1409201273603167</v>
      </c>
    </row>
    <row r="57" spans="2:8" s="33" customFormat="1" x14ac:dyDescent="0.25">
      <c r="B57" s="269" t="s">
        <v>41</v>
      </c>
      <c r="C57" s="111" t="s">
        <v>30</v>
      </c>
      <c r="D57" s="57">
        <v>0.47805323715798426</v>
      </c>
      <c r="E57" s="57">
        <v>0.16756669859006448</v>
      </c>
      <c r="F57" s="57">
        <v>9.4492006195665335E-2</v>
      </c>
      <c r="G57" s="57">
        <v>0.10961112448104329</v>
      </c>
      <c r="H57" s="57"/>
    </row>
    <row r="58" spans="2:8" s="33" customFormat="1" x14ac:dyDescent="0.25">
      <c r="B58" s="274"/>
      <c r="C58" s="111" t="s">
        <v>24</v>
      </c>
      <c r="D58" s="57">
        <v>0.28082894487778548</v>
      </c>
      <c r="E58" s="57">
        <v>0.10131629436923494</v>
      </c>
      <c r="F58" s="57">
        <v>7.3141119117728123E-2</v>
      </c>
      <c r="G58" s="57">
        <v>8.7573248000283613E-2</v>
      </c>
      <c r="H58" s="57"/>
    </row>
    <row r="59" spans="2:8" s="33" customFormat="1" x14ac:dyDescent="0.2">
      <c r="B59" s="272" t="s">
        <v>64</v>
      </c>
      <c r="C59" s="272"/>
      <c r="D59" s="110">
        <v>0.3807375255979214</v>
      </c>
      <c r="E59" s="110">
        <v>0.13487712874245375</v>
      </c>
      <c r="F59" s="110">
        <v>8.3968231976897734E-2</v>
      </c>
      <c r="G59" s="110">
        <v>9.8732732719864255E-2</v>
      </c>
      <c r="H59" s="110"/>
    </row>
    <row r="60" spans="2:8" x14ac:dyDescent="0.25">
      <c r="B60" s="99" t="s">
        <v>31</v>
      </c>
      <c r="C60" s="99"/>
      <c r="D60" s="61">
        <v>0.67842973540626694</v>
      </c>
      <c r="E60" s="61">
        <v>0.60756261301237746</v>
      </c>
      <c r="F60" s="61">
        <v>0.67077597059822291</v>
      </c>
      <c r="G60" s="61">
        <v>0.52911404950782204</v>
      </c>
      <c r="H60" s="61">
        <v>1.0641676796465558</v>
      </c>
    </row>
    <row r="64" spans="2:8" s="33" customFormat="1" x14ac:dyDescent="0.25">
      <c r="B64" s="106" t="s">
        <v>44</v>
      </c>
      <c r="C64" s="106"/>
      <c r="D64" s="106"/>
      <c r="E64" s="106"/>
      <c r="F64" s="106"/>
      <c r="G64" s="106"/>
    </row>
    <row r="65" spans="2:7" s="33" customFormat="1" ht="15.75" x14ac:dyDescent="0.25">
      <c r="B65" s="273" t="s">
        <v>58</v>
      </c>
      <c r="C65" s="273"/>
      <c r="D65" s="273"/>
      <c r="E65" s="273"/>
      <c r="F65" s="273"/>
      <c r="G65" s="273"/>
    </row>
    <row r="66" spans="2:7" s="33" customFormat="1" ht="14.25" x14ac:dyDescent="0.2">
      <c r="B66" s="99"/>
      <c r="C66" s="99" t="s">
        <v>19</v>
      </c>
      <c r="D66" s="99" t="s">
        <v>59</v>
      </c>
      <c r="E66" s="99" t="s">
        <v>60</v>
      </c>
      <c r="F66" s="99" t="s">
        <v>61</v>
      </c>
      <c r="G66" s="99" t="s">
        <v>62</v>
      </c>
    </row>
    <row r="67" spans="2:7" s="33" customFormat="1" x14ac:dyDescent="0.25">
      <c r="B67" s="270" t="s">
        <v>40</v>
      </c>
      <c r="C67" s="39" t="s">
        <v>25</v>
      </c>
      <c r="D67" s="57">
        <v>1</v>
      </c>
      <c r="E67" s="57">
        <v>1.0065833849426951</v>
      </c>
      <c r="F67" s="57">
        <v>0.93716051757652408</v>
      </c>
      <c r="G67" s="57">
        <v>0.70579216119106536</v>
      </c>
    </row>
    <row r="68" spans="2:7" s="33" customFormat="1" x14ac:dyDescent="0.25">
      <c r="B68" s="270"/>
      <c r="C68" s="39" t="s">
        <v>26</v>
      </c>
      <c r="D68" s="57">
        <v>1</v>
      </c>
      <c r="E68" s="57">
        <v>0.9582405295577423</v>
      </c>
      <c r="F68" s="57">
        <v>0.95671784391728809</v>
      </c>
      <c r="G68" s="57">
        <v>0.71003944343877512</v>
      </c>
    </row>
    <row r="69" spans="2:7" s="33" customFormat="1" x14ac:dyDescent="0.25">
      <c r="B69" s="270"/>
      <c r="C69" s="39" t="s">
        <v>27</v>
      </c>
      <c r="D69" s="57">
        <v>1</v>
      </c>
      <c r="E69" s="57">
        <v>0.96907363854600204</v>
      </c>
      <c r="F69" s="57">
        <v>0.87245203066643995</v>
      </c>
      <c r="G69" s="57">
        <v>0.73798349709757227</v>
      </c>
    </row>
    <row r="70" spans="2:7" s="33" customFormat="1" x14ac:dyDescent="0.25">
      <c r="B70" s="270"/>
      <c r="C70" s="39" t="s">
        <v>28</v>
      </c>
      <c r="D70" s="57">
        <v>1</v>
      </c>
      <c r="E70" s="57">
        <v>0.99758982241725747</v>
      </c>
      <c r="F70" s="57">
        <v>0.81890982037530102</v>
      </c>
      <c r="G70" s="57">
        <v>0.76638113606981617</v>
      </c>
    </row>
    <row r="71" spans="2:7" s="33" customFormat="1" x14ac:dyDescent="0.25">
      <c r="B71" s="274"/>
      <c r="C71" s="58" t="s">
        <v>29</v>
      </c>
      <c r="D71" s="57">
        <v>1</v>
      </c>
      <c r="E71" s="57">
        <v>0.99909137942448978</v>
      </c>
      <c r="F71" s="57">
        <v>0.80431837019523633</v>
      </c>
      <c r="G71" s="57">
        <v>0.76688319047337627</v>
      </c>
    </row>
    <row r="72" spans="2:7" s="33" customFormat="1" x14ac:dyDescent="0.2">
      <c r="B72" s="272" t="s">
        <v>63</v>
      </c>
      <c r="C72" s="272"/>
      <c r="D72" s="59">
        <v>1</v>
      </c>
      <c r="E72" s="59">
        <v>0.98613973115760178</v>
      </c>
      <c r="F72" s="59">
        <v>0.87664623460928703</v>
      </c>
      <c r="G72" s="59">
        <v>0.73608576497002087</v>
      </c>
    </row>
    <row r="73" spans="2:7" s="33" customFormat="1" x14ac:dyDescent="0.2">
      <c r="B73" s="274" t="s">
        <v>64</v>
      </c>
      <c r="C73" s="274"/>
      <c r="D73" s="60">
        <v>1</v>
      </c>
      <c r="E73" s="57">
        <v>1.0880108002768727</v>
      </c>
      <c r="F73" s="57">
        <v>0.88581196302257192</v>
      </c>
      <c r="G73" s="57">
        <v>0.90917168928548164</v>
      </c>
    </row>
    <row r="74" spans="2:7" x14ac:dyDescent="0.25">
      <c r="B74" s="99" t="s">
        <v>31</v>
      </c>
      <c r="C74" s="99"/>
      <c r="D74" s="61">
        <v>1</v>
      </c>
      <c r="E74" s="61">
        <v>1.0023672578286733</v>
      </c>
      <c r="F74" s="61">
        <v>0.87926908099025203</v>
      </c>
      <c r="G74" s="61">
        <v>0.78598425013451034</v>
      </c>
    </row>
    <row r="76" spans="2:7" ht="15.75" x14ac:dyDescent="0.25">
      <c r="B76" s="273" t="s">
        <v>65</v>
      </c>
      <c r="C76" s="273"/>
      <c r="D76" s="273"/>
      <c r="E76" s="273"/>
      <c r="F76" s="273"/>
      <c r="G76" s="273"/>
    </row>
    <row r="77" spans="2:7" x14ac:dyDescent="0.25">
      <c r="B77" s="99"/>
      <c r="C77" s="99" t="s">
        <v>19</v>
      </c>
      <c r="D77" s="99" t="s">
        <v>59</v>
      </c>
      <c r="E77" s="99" t="s">
        <v>60</v>
      </c>
      <c r="F77" s="99" t="s">
        <v>61</v>
      </c>
      <c r="G77" s="99" t="s">
        <v>62</v>
      </c>
    </row>
    <row r="78" spans="2:7" x14ac:dyDescent="0.25">
      <c r="B78" s="270" t="s">
        <v>40</v>
      </c>
      <c r="C78" s="39" t="s">
        <v>25</v>
      </c>
      <c r="D78" s="57">
        <v>1</v>
      </c>
      <c r="E78" s="57">
        <v>1.0065833849426951</v>
      </c>
      <c r="F78" s="57">
        <v>0.94333020601682571</v>
      </c>
      <c r="G78" s="57">
        <v>0.66579506482142836</v>
      </c>
    </row>
    <row r="79" spans="2:7" x14ac:dyDescent="0.25">
      <c r="B79" s="270"/>
      <c r="C79" s="39" t="s">
        <v>26</v>
      </c>
      <c r="D79" s="57">
        <v>1</v>
      </c>
      <c r="E79" s="57">
        <v>0.9582405295577423</v>
      </c>
      <c r="F79" s="57">
        <v>0.91676581339264362</v>
      </c>
      <c r="G79" s="57">
        <v>0.65093988790500867</v>
      </c>
    </row>
    <row r="80" spans="2:7" x14ac:dyDescent="0.25">
      <c r="B80" s="270"/>
      <c r="C80" s="39" t="s">
        <v>27</v>
      </c>
      <c r="D80" s="57">
        <v>1</v>
      </c>
      <c r="E80" s="57">
        <v>0.96907363854600204</v>
      </c>
      <c r="F80" s="57">
        <v>0.84547026381477508</v>
      </c>
      <c r="G80" s="57">
        <v>0.62394310198203473</v>
      </c>
    </row>
    <row r="81" spans="2:7" x14ac:dyDescent="0.25">
      <c r="B81" s="270"/>
      <c r="C81" s="39" t="s">
        <v>28</v>
      </c>
      <c r="D81" s="57">
        <v>1</v>
      </c>
      <c r="E81" s="57">
        <v>0.99758982241725747</v>
      </c>
      <c r="F81" s="57">
        <v>0.81693610228394475</v>
      </c>
      <c r="G81" s="57">
        <v>0.62608441816481719</v>
      </c>
    </row>
    <row r="82" spans="2:7" x14ac:dyDescent="0.25">
      <c r="B82" s="274"/>
      <c r="C82" s="58" t="s">
        <v>29</v>
      </c>
      <c r="D82" s="57">
        <v>1</v>
      </c>
      <c r="E82" s="57">
        <v>0.99909137942448978</v>
      </c>
      <c r="F82" s="57">
        <v>0.80358754997481607</v>
      </c>
      <c r="G82" s="57">
        <v>0.6162577841493706</v>
      </c>
    </row>
    <row r="83" spans="2:7" x14ac:dyDescent="0.25">
      <c r="B83" s="272" t="s">
        <v>63</v>
      </c>
      <c r="C83" s="272"/>
      <c r="D83" s="59">
        <v>1</v>
      </c>
      <c r="E83" s="59">
        <v>0.98613973115760178</v>
      </c>
      <c r="F83" s="59">
        <v>0.86449568211792616</v>
      </c>
      <c r="G83" s="59">
        <v>0.63634296548505365</v>
      </c>
    </row>
    <row r="84" spans="2:7" x14ac:dyDescent="0.25">
      <c r="B84" s="272" t="s">
        <v>64</v>
      </c>
      <c r="C84" s="272"/>
      <c r="D84" s="60">
        <v>1</v>
      </c>
      <c r="E84" s="60">
        <v>1.0880108002768727</v>
      </c>
      <c r="F84" s="60">
        <v>0.96377298278301615</v>
      </c>
      <c r="G84" s="60">
        <v>0.8762351108445422</v>
      </c>
    </row>
    <row r="85" spans="2:7" x14ac:dyDescent="0.25">
      <c r="B85" s="99" t="s">
        <v>31</v>
      </c>
      <c r="C85" s="99"/>
      <c r="D85" s="61">
        <v>1</v>
      </c>
      <c r="E85" s="61">
        <v>1.0023672578286733</v>
      </c>
      <c r="F85" s="61">
        <v>0.88135053760573656</v>
      </c>
      <c r="G85" s="61">
        <v>0.69272764140569243</v>
      </c>
    </row>
  </sheetData>
  <mergeCells count="28">
    <mergeCell ref="B20:H20"/>
    <mergeCell ref="B22:B26"/>
    <mergeCell ref="B27:C27"/>
    <mergeCell ref="B28:B29"/>
    <mergeCell ref="B30:C30"/>
    <mergeCell ref="B7:H7"/>
    <mergeCell ref="B9:B13"/>
    <mergeCell ref="B14:C14"/>
    <mergeCell ref="B15:B16"/>
    <mergeCell ref="B17:C17"/>
    <mergeCell ref="B83:C83"/>
    <mergeCell ref="B84:C84"/>
    <mergeCell ref="B44:B45"/>
    <mergeCell ref="B51:B55"/>
    <mergeCell ref="B56:C56"/>
    <mergeCell ref="B57:B58"/>
    <mergeCell ref="B59:C59"/>
    <mergeCell ref="B49:H49"/>
    <mergeCell ref="B65:G65"/>
    <mergeCell ref="B67:B71"/>
    <mergeCell ref="B72:C72"/>
    <mergeCell ref="B73:C73"/>
    <mergeCell ref="B76:G76"/>
    <mergeCell ref="B38:B42"/>
    <mergeCell ref="B43:C43"/>
    <mergeCell ref="B46:C46"/>
    <mergeCell ref="B36:H36"/>
    <mergeCell ref="B78:B8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6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5703125" style="39" customWidth="1"/>
    <col min="2" max="2" width="11.28515625" style="39" customWidth="1"/>
    <col min="3" max="3" width="11.140625" style="39" customWidth="1"/>
    <col min="4" max="7" width="11.140625" style="45" customWidth="1"/>
    <col min="8" max="10" width="11.140625" style="39" customWidth="1"/>
    <col min="11" max="11" width="8.7109375" style="39" customWidth="1"/>
    <col min="12" max="12" width="11.28515625" style="39" customWidth="1"/>
    <col min="13" max="22" width="11.140625" style="39" customWidth="1"/>
    <col min="23" max="16384" width="9.140625" style="39"/>
  </cols>
  <sheetData>
    <row r="1" spans="1:24" s="33" customFormat="1" x14ac:dyDescent="0.25">
      <c r="A1" s="32" t="s">
        <v>66</v>
      </c>
      <c r="D1" s="41"/>
      <c r="G1" s="41"/>
    </row>
    <row r="2" spans="1:24" s="33" customFormat="1" ht="14.25" x14ac:dyDescent="0.2">
      <c r="A2" s="34"/>
      <c r="D2" s="41"/>
      <c r="E2" s="41"/>
      <c r="F2" s="41"/>
      <c r="G2" s="41"/>
    </row>
    <row r="3" spans="1:24" s="33" customFormat="1" ht="14.25" x14ac:dyDescent="0.2">
      <c r="D3" s="41"/>
      <c r="E3" s="41"/>
      <c r="F3" s="41"/>
      <c r="G3" s="41"/>
    </row>
    <row r="4" spans="1:24" s="33" customFormat="1" ht="14.25" x14ac:dyDescent="0.2">
      <c r="D4" s="41"/>
      <c r="E4" s="41"/>
      <c r="F4" s="41"/>
      <c r="G4" s="41"/>
    </row>
    <row r="5" spans="1:24" s="33" customFormat="1" ht="14.25" x14ac:dyDescent="0.2">
      <c r="D5" s="41"/>
      <c r="E5" s="41"/>
      <c r="F5" s="41"/>
      <c r="G5" s="41"/>
    </row>
    <row r="6" spans="1:24" s="33" customFormat="1" x14ac:dyDescent="0.25">
      <c r="B6" s="106" t="s">
        <v>400</v>
      </c>
      <c r="C6" s="107"/>
      <c r="D6" s="108"/>
      <c r="E6" s="108"/>
      <c r="F6" s="108"/>
      <c r="G6" s="108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</row>
    <row r="7" spans="1:24" ht="15.75" x14ac:dyDescent="0.25">
      <c r="B7" s="280" t="s">
        <v>58</v>
      </c>
      <c r="C7" s="280"/>
      <c r="D7" s="280"/>
      <c r="E7" s="280"/>
      <c r="F7" s="280"/>
      <c r="G7" s="280"/>
      <c r="H7" s="280"/>
      <c r="I7" s="280"/>
      <c r="J7" s="280"/>
      <c r="K7" s="280"/>
      <c r="L7" s="280"/>
      <c r="N7" s="281" t="s">
        <v>315</v>
      </c>
      <c r="O7" s="281"/>
      <c r="P7" s="281"/>
      <c r="Q7" s="281"/>
      <c r="R7" s="281"/>
      <c r="S7" s="281"/>
      <c r="T7" s="281"/>
      <c r="U7" s="281"/>
      <c r="V7" s="281"/>
      <c r="W7" s="281"/>
      <c r="X7" s="281"/>
    </row>
    <row r="8" spans="1:24" ht="14.45" customHeight="1" x14ac:dyDescent="0.25">
      <c r="B8" s="278" t="s">
        <v>56</v>
      </c>
      <c r="C8" s="275" t="s">
        <v>67</v>
      </c>
      <c r="D8" s="275"/>
      <c r="E8" s="275"/>
      <c r="F8" s="275"/>
      <c r="G8" s="277"/>
      <c r="H8" s="276" t="s">
        <v>68</v>
      </c>
      <c r="I8" s="275"/>
      <c r="J8" s="275"/>
      <c r="K8" s="275"/>
      <c r="L8" s="275"/>
      <c r="N8" s="278" t="s">
        <v>56</v>
      </c>
      <c r="O8" s="275" t="s">
        <v>67</v>
      </c>
      <c r="P8" s="275"/>
      <c r="Q8" s="275"/>
      <c r="R8" s="275"/>
      <c r="S8" s="277"/>
      <c r="T8" s="276" t="s">
        <v>68</v>
      </c>
      <c r="U8" s="275"/>
      <c r="V8" s="275"/>
      <c r="W8" s="275"/>
      <c r="X8" s="275"/>
    </row>
    <row r="9" spans="1:24" ht="14.45" customHeight="1" x14ac:dyDescent="0.25">
      <c r="B9" s="279"/>
      <c r="C9" s="213" t="s">
        <v>59</v>
      </c>
      <c r="D9" s="213" t="s">
        <v>60</v>
      </c>
      <c r="E9" s="213" t="s">
        <v>61</v>
      </c>
      <c r="F9" s="213" t="s">
        <v>62</v>
      </c>
      <c r="G9" s="213" t="s">
        <v>314</v>
      </c>
      <c r="H9" s="214" t="s">
        <v>59</v>
      </c>
      <c r="I9" s="213" t="s">
        <v>60</v>
      </c>
      <c r="J9" s="213" t="s">
        <v>61</v>
      </c>
      <c r="K9" s="213" t="s">
        <v>62</v>
      </c>
      <c r="L9" s="213" t="s">
        <v>314</v>
      </c>
      <c r="N9" s="279"/>
      <c r="O9" s="213" t="s">
        <v>59</v>
      </c>
      <c r="P9" s="213" t="s">
        <v>60</v>
      </c>
      <c r="Q9" s="213" t="s">
        <v>61</v>
      </c>
      <c r="R9" s="213" t="s">
        <v>62</v>
      </c>
      <c r="S9" s="213" t="s">
        <v>314</v>
      </c>
      <c r="T9" s="214" t="s">
        <v>59</v>
      </c>
      <c r="U9" s="213" t="s">
        <v>60</v>
      </c>
      <c r="V9" s="213" t="s">
        <v>61</v>
      </c>
      <c r="W9" s="213" t="s">
        <v>62</v>
      </c>
      <c r="X9" s="213" t="s">
        <v>314</v>
      </c>
    </row>
    <row r="10" spans="1:24" ht="14.45" customHeight="1" x14ac:dyDescent="0.25">
      <c r="B10" s="63">
        <v>0</v>
      </c>
      <c r="C10" s="64">
        <v>1</v>
      </c>
      <c r="D10" s="64">
        <v>2.5123483947681331</v>
      </c>
      <c r="E10" s="64">
        <v>1.231896198799272</v>
      </c>
      <c r="F10" s="64">
        <v>0.88316099052770902</v>
      </c>
      <c r="G10" s="64">
        <v>0.92721882422544533</v>
      </c>
      <c r="H10" s="65">
        <v>1</v>
      </c>
      <c r="I10" s="66">
        <v>2.1100812650999345</v>
      </c>
      <c r="J10" s="66">
        <v>1.4605712382379881</v>
      </c>
      <c r="K10" s="66">
        <v>1.3750855188141391</v>
      </c>
      <c r="L10" s="66">
        <v>0.83044487748248264</v>
      </c>
      <c r="N10" s="63">
        <v>0</v>
      </c>
      <c r="O10" s="64">
        <v>0.68841955119711118</v>
      </c>
      <c r="P10" s="64">
        <v>1.729549754377061</v>
      </c>
      <c r="Q10" s="64">
        <v>2.1306257680513161</v>
      </c>
      <c r="R10" s="64">
        <v>1.881685563756061</v>
      </c>
      <c r="S10" s="64">
        <v>1.744734275987889</v>
      </c>
      <c r="T10" s="65">
        <v>0.1495323214895648</v>
      </c>
      <c r="U10" s="66">
        <v>0.31552535010203098</v>
      </c>
      <c r="V10" s="66">
        <v>0.46084725129399806</v>
      </c>
      <c r="W10" s="66">
        <v>0.63370438163967735</v>
      </c>
      <c r="X10" s="66">
        <v>0.52625655757087431</v>
      </c>
    </row>
    <row r="11" spans="1:24" ht="14.45" customHeight="1" x14ac:dyDescent="0.25">
      <c r="B11" s="63">
        <v>4.1666666666666664E-2</v>
      </c>
      <c r="C11" s="64">
        <v>1</v>
      </c>
      <c r="D11" s="64">
        <v>3.6557304335384178</v>
      </c>
      <c r="E11" s="64">
        <v>1.2456995917792242</v>
      </c>
      <c r="F11" s="64">
        <v>0.95000235645275311</v>
      </c>
      <c r="G11" s="64">
        <v>0.85770367969519989</v>
      </c>
      <c r="H11" s="65">
        <v>1</v>
      </c>
      <c r="I11" s="66">
        <v>1.6222146739130434</v>
      </c>
      <c r="J11" s="66">
        <v>1.3371162946522048</v>
      </c>
      <c r="K11" s="66">
        <v>1.3469259920448495</v>
      </c>
      <c r="L11" s="66">
        <v>0.95651769520532015</v>
      </c>
      <c r="N11" s="63">
        <v>4.1666666666666664E-2</v>
      </c>
      <c r="O11" s="64">
        <v>0.45429628169099534</v>
      </c>
      <c r="P11" s="64">
        <v>1.6607847428211135</v>
      </c>
      <c r="Q11" s="64">
        <v>2.0688388761654246</v>
      </c>
      <c r="R11" s="64">
        <v>1.9654018074782189</v>
      </c>
      <c r="S11" s="64">
        <v>1.6857323623536653</v>
      </c>
      <c r="T11" s="65">
        <v>0.14593209332912543</v>
      </c>
      <c r="U11" s="66">
        <v>0.23673318319335501</v>
      </c>
      <c r="V11" s="66">
        <v>0.31653979673272048</v>
      </c>
      <c r="W11" s="66">
        <v>0.42635567973589455</v>
      </c>
      <c r="X11" s="66">
        <v>0.40781675211867552</v>
      </c>
    </row>
    <row r="12" spans="1:24" ht="14.45" customHeight="1" x14ac:dyDescent="0.25">
      <c r="B12" s="63">
        <v>8.3333333333333329E-2</v>
      </c>
      <c r="C12" s="64">
        <v>1</v>
      </c>
      <c r="D12" s="64">
        <v>3.1668000000000003</v>
      </c>
      <c r="E12" s="64">
        <v>1.2382946756812454</v>
      </c>
      <c r="F12" s="64">
        <v>0.93892670775441833</v>
      </c>
      <c r="G12" s="64">
        <v>0.79836699220090124</v>
      </c>
      <c r="H12" s="65">
        <v>1</v>
      </c>
      <c r="I12" s="66">
        <v>1.6290483806477409</v>
      </c>
      <c r="J12" s="66">
        <v>1.30760262625023</v>
      </c>
      <c r="K12" s="66">
        <v>1.2100891600187706</v>
      </c>
      <c r="L12" s="66">
        <v>1.0407569705665645</v>
      </c>
      <c r="N12" s="63">
        <v>8.3333333333333329E-2</v>
      </c>
      <c r="O12" s="64">
        <v>0.45019464994996522</v>
      </c>
      <c r="P12" s="64">
        <v>1.4256764174615499</v>
      </c>
      <c r="Q12" s="64">
        <v>1.7654075169869499</v>
      </c>
      <c r="R12" s="64">
        <v>1.6575882677694591</v>
      </c>
      <c r="S12" s="64">
        <v>1.3233637596466052</v>
      </c>
      <c r="T12" s="65">
        <v>0.15947458194513081</v>
      </c>
      <c r="U12" s="66">
        <v>0.25979180947219083</v>
      </c>
      <c r="V12" s="66">
        <v>0.3397044523441361</v>
      </c>
      <c r="W12" s="66">
        <v>0.41107267539175213</v>
      </c>
      <c r="X12" s="66">
        <v>0.42782675232341266</v>
      </c>
    </row>
    <row r="13" spans="1:24" ht="14.45" customHeight="1" x14ac:dyDescent="0.25">
      <c r="B13" s="63">
        <v>0.125</v>
      </c>
      <c r="C13" s="64">
        <v>1</v>
      </c>
      <c r="D13" s="64">
        <v>3.0125994272987593</v>
      </c>
      <c r="E13" s="64">
        <v>1.1944321230171302</v>
      </c>
      <c r="F13" s="64">
        <v>0.95616997948645399</v>
      </c>
      <c r="G13" s="64">
        <v>0.82598322529337243</v>
      </c>
      <c r="H13" s="65">
        <v>1</v>
      </c>
      <c r="I13" s="66">
        <v>1.7764993026499303</v>
      </c>
      <c r="J13" s="66">
        <v>1.1957801766437683</v>
      </c>
      <c r="K13" s="66">
        <v>1.2774723020106689</v>
      </c>
      <c r="L13" s="66">
        <v>1.2508030322497752</v>
      </c>
      <c r="N13" s="63">
        <v>0.125</v>
      </c>
      <c r="O13" s="64">
        <v>0.37908880383390681</v>
      </c>
      <c r="P13" s="64">
        <v>1.1420427133253994</v>
      </c>
      <c r="Q13" s="64">
        <v>1.3640925026535007</v>
      </c>
      <c r="R13" s="64">
        <v>1.3043043002798236</v>
      </c>
      <c r="S13" s="64">
        <v>1.0773334727091439</v>
      </c>
      <c r="T13" s="65">
        <v>0.11889068523815446</v>
      </c>
      <c r="U13" s="66">
        <v>0.21120921941715376</v>
      </c>
      <c r="V13" s="66">
        <v>0.25255979770343651</v>
      </c>
      <c r="W13" s="66">
        <v>0.32263814616755793</v>
      </c>
      <c r="X13" s="66">
        <v>0.40355677154582764</v>
      </c>
    </row>
    <row r="14" spans="1:24" ht="14.45" customHeight="1" x14ac:dyDescent="0.25">
      <c r="B14" s="63">
        <v>0.16666666666666666</v>
      </c>
      <c r="C14" s="64">
        <v>1</v>
      </c>
      <c r="D14" s="64">
        <v>3.2116700201207244</v>
      </c>
      <c r="E14" s="64">
        <v>1.2226345262305669</v>
      </c>
      <c r="F14" s="64">
        <v>0.90339135370352852</v>
      </c>
      <c r="G14" s="64">
        <v>0.68180667905791592</v>
      </c>
      <c r="H14" s="65">
        <v>1</v>
      </c>
      <c r="I14" s="66">
        <v>1.7463854397006293</v>
      </c>
      <c r="J14" s="66">
        <v>1.2593746956267653</v>
      </c>
      <c r="K14" s="66">
        <v>1.2737819025522041</v>
      </c>
      <c r="L14" s="66">
        <v>1.0546448087431695</v>
      </c>
      <c r="N14" s="63">
        <v>0.16666666666666666</v>
      </c>
      <c r="O14" s="64">
        <v>0.37570542895604753</v>
      </c>
      <c r="P14" s="64">
        <v>1.2066418625747344</v>
      </c>
      <c r="Q14" s="64">
        <v>1.4752820019790291</v>
      </c>
      <c r="R14" s="64">
        <v>1.3327570048622868</v>
      </c>
      <c r="S14" s="64">
        <v>0.90868262747633055</v>
      </c>
      <c r="T14" s="65">
        <v>0.12583565807404448</v>
      </c>
      <c r="U14" s="66">
        <v>0.21975756105565822</v>
      </c>
      <c r="V14" s="66">
        <v>0.27675711156614985</v>
      </c>
      <c r="W14" s="66">
        <v>0.352528200115583</v>
      </c>
      <c r="X14" s="66">
        <v>0.37179203618747281</v>
      </c>
    </row>
    <row r="15" spans="1:24" ht="14.45" customHeight="1" x14ac:dyDescent="0.25">
      <c r="B15" s="63">
        <v>0.20833333333333334</v>
      </c>
      <c r="C15" s="64">
        <v>1</v>
      </c>
      <c r="D15" s="64">
        <v>2.8884528301886792</v>
      </c>
      <c r="E15" s="64">
        <v>1.1570338628762542</v>
      </c>
      <c r="F15" s="64">
        <v>0.8459870827875885</v>
      </c>
      <c r="G15" s="64">
        <v>1.0074894941159422</v>
      </c>
      <c r="H15" s="65">
        <v>1</v>
      </c>
      <c r="I15" s="66">
        <v>1.2772257551669315</v>
      </c>
      <c r="J15" s="66">
        <v>1.2099735490897776</v>
      </c>
      <c r="K15" s="66">
        <v>1.2968559120426926</v>
      </c>
      <c r="L15" s="66">
        <v>1.2566187407040159</v>
      </c>
      <c r="N15" s="63">
        <v>0.20833333333333334</v>
      </c>
      <c r="O15" s="64">
        <v>0.3396728764036302</v>
      </c>
      <c r="P15" s="64">
        <v>0.98112908118639508</v>
      </c>
      <c r="Q15" s="64">
        <v>1.1351995707853249</v>
      </c>
      <c r="R15" s="64">
        <v>0.96036417327039947</v>
      </c>
      <c r="S15" s="64">
        <v>0.96755681509527003</v>
      </c>
      <c r="T15" s="65">
        <v>0.15070192295693624</v>
      </c>
      <c r="U15" s="66">
        <v>0.19248037735378162</v>
      </c>
      <c r="V15" s="66">
        <v>0.2328961653168948</v>
      </c>
      <c r="W15" s="66">
        <v>0.30203276888328734</v>
      </c>
      <c r="X15" s="66">
        <v>0.37954003768546363</v>
      </c>
    </row>
    <row r="16" spans="1:24" ht="14.45" customHeight="1" x14ac:dyDescent="0.25">
      <c r="B16" s="63">
        <v>0.25</v>
      </c>
      <c r="C16" s="64">
        <v>1</v>
      </c>
      <c r="D16" s="64">
        <v>3.3364580213636814</v>
      </c>
      <c r="E16" s="64">
        <v>1.1510792015504272</v>
      </c>
      <c r="F16" s="64">
        <v>0.7942762111880699</v>
      </c>
      <c r="G16" s="64">
        <v>1.1071383554592276</v>
      </c>
      <c r="H16" s="65">
        <v>1</v>
      </c>
      <c r="I16" s="66">
        <v>1.1699562654497051</v>
      </c>
      <c r="J16" s="66">
        <v>1.1083409179560526</v>
      </c>
      <c r="K16" s="66">
        <v>0.9919347743203214</v>
      </c>
      <c r="L16" s="66">
        <v>1.5123883862574656</v>
      </c>
      <c r="N16" s="63">
        <v>0.25</v>
      </c>
      <c r="O16" s="64">
        <v>0.25937041545140282</v>
      </c>
      <c r="P16" s="64">
        <v>0.8653785031372635</v>
      </c>
      <c r="Q16" s="64">
        <v>0.99611919643014524</v>
      </c>
      <c r="R16" s="64">
        <v>0.79119378123224049</v>
      </c>
      <c r="S16" s="64">
        <v>0.8759609818030305</v>
      </c>
      <c r="T16" s="65">
        <v>0.19840790764355243</v>
      </c>
      <c r="U16" s="66">
        <v>0.2321285746623406</v>
      </c>
      <c r="V16" s="66">
        <v>0.25727759752508866</v>
      </c>
      <c r="W16" s="66">
        <v>0.25520259563872333</v>
      </c>
      <c r="X16" s="66">
        <v>0.38596544178676528</v>
      </c>
    </row>
    <row r="17" spans="2:24" ht="14.45" customHeight="1" x14ac:dyDescent="0.25">
      <c r="B17" s="63">
        <v>0.29166666666666669</v>
      </c>
      <c r="C17" s="64">
        <v>1</v>
      </c>
      <c r="D17" s="64">
        <v>3.8050066243637124</v>
      </c>
      <c r="E17" s="64">
        <v>1.1112870396841106</v>
      </c>
      <c r="F17" s="64">
        <v>0.75488454316383824</v>
      </c>
      <c r="G17" s="64">
        <v>1.0420975234252714</v>
      </c>
      <c r="H17" s="65">
        <v>1</v>
      </c>
      <c r="I17" s="66">
        <v>1.1365776005203609</v>
      </c>
      <c r="J17" s="66">
        <v>1.1058132530120481</v>
      </c>
      <c r="K17" s="66">
        <v>0.8549832484406068</v>
      </c>
      <c r="L17" s="66">
        <v>1.5215521360986335</v>
      </c>
      <c r="N17" s="63">
        <v>0.29166666666666669</v>
      </c>
      <c r="O17" s="64">
        <v>0.22935382032466956</v>
      </c>
      <c r="P17" s="64">
        <v>0.87269280565849228</v>
      </c>
      <c r="Q17" s="64">
        <v>0.96981220455384676</v>
      </c>
      <c r="R17" s="64">
        <v>0.7320962429893455</v>
      </c>
      <c r="S17" s="64">
        <v>0.76291568172814272</v>
      </c>
      <c r="T17" s="65">
        <v>0.21185438312640031</v>
      </c>
      <c r="U17" s="66">
        <v>0.2407889464335253</v>
      </c>
      <c r="V17" s="66">
        <v>0.26626760814500045</v>
      </c>
      <c r="W17" s="66">
        <v>0.22765434456632305</v>
      </c>
      <c r="X17" s="66">
        <v>0.34638795426702318</v>
      </c>
    </row>
    <row r="18" spans="2:24" x14ac:dyDescent="0.25">
      <c r="B18" s="63">
        <v>0.33333333333333331</v>
      </c>
      <c r="C18" s="64">
        <v>1</v>
      </c>
      <c r="D18" s="64">
        <v>4.4624016270227251</v>
      </c>
      <c r="E18" s="64">
        <v>1.2412400203704328</v>
      </c>
      <c r="F18" s="64">
        <v>0.72038033478848429</v>
      </c>
      <c r="G18" s="64">
        <v>0.98165844123897772</v>
      </c>
      <c r="H18" s="65">
        <v>1</v>
      </c>
      <c r="I18" s="66">
        <v>1.1750281103247571</v>
      </c>
      <c r="J18" s="66">
        <v>1.1231195733243269</v>
      </c>
      <c r="K18" s="66">
        <v>0.89500062648790879</v>
      </c>
      <c r="L18" s="66">
        <v>1.4552008959820806</v>
      </c>
      <c r="N18" s="63">
        <v>0.33333333333333331</v>
      </c>
      <c r="O18" s="64">
        <v>0.23646912639305126</v>
      </c>
      <c r="P18" s="64">
        <v>1.0552202143569944</v>
      </c>
      <c r="Q18" s="64">
        <v>1.3097815603637681</v>
      </c>
      <c r="R18" s="64">
        <v>0.94354087895463457</v>
      </c>
      <c r="S18" s="64">
        <v>0.92623486847986158</v>
      </c>
      <c r="T18" s="65">
        <v>0.16911617345621416</v>
      </c>
      <c r="U18" s="66">
        <v>0.19871625772160914</v>
      </c>
      <c r="V18" s="66">
        <v>0.22318211858490067</v>
      </c>
      <c r="W18" s="66">
        <v>0.19974813595438484</v>
      </c>
      <c r="X18" s="66">
        <v>0.29067366641157127</v>
      </c>
    </row>
    <row r="19" spans="2:24" x14ac:dyDescent="0.25">
      <c r="B19" s="63">
        <v>0.375</v>
      </c>
      <c r="C19" s="64">
        <v>1</v>
      </c>
      <c r="D19" s="64">
        <v>5.9251215282713137</v>
      </c>
      <c r="E19" s="64">
        <v>1.1895023701230161</v>
      </c>
      <c r="F19" s="64">
        <v>0.71478782344380731</v>
      </c>
      <c r="G19" s="64">
        <v>0.94129251493390487</v>
      </c>
      <c r="H19" s="65">
        <v>1</v>
      </c>
      <c r="I19" s="66">
        <v>1.2529267392107033</v>
      </c>
      <c r="J19" s="66">
        <v>1.1523419893908402</v>
      </c>
      <c r="K19" s="66">
        <v>1.0016246953696182</v>
      </c>
      <c r="L19" s="66">
        <v>1.3776846595175873</v>
      </c>
      <c r="N19" s="63">
        <v>0.375</v>
      </c>
      <c r="O19" s="64">
        <v>0.17980881210273839</v>
      </c>
      <c r="P19" s="64">
        <v>1.0653890635628267</v>
      </c>
      <c r="Q19" s="64">
        <v>1.2672828162111232</v>
      </c>
      <c r="R19" s="64">
        <v>0.90583832588728719</v>
      </c>
      <c r="S19" s="64">
        <v>0.85265883589796265</v>
      </c>
      <c r="T19" s="65">
        <v>0.12823487305608205</v>
      </c>
      <c r="U19" s="66">
        <v>0.16066890135125536</v>
      </c>
      <c r="V19" s="66">
        <v>0.18514552141634627</v>
      </c>
      <c r="W19" s="66">
        <v>0.18544632648769693</v>
      </c>
      <c r="X19" s="66">
        <v>0.25548655916599011</v>
      </c>
    </row>
    <row r="20" spans="2:24" x14ac:dyDescent="0.25">
      <c r="B20" s="63">
        <v>0.41666666666666669</v>
      </c>
      <c r="C20" s="64">
        <v>1</v>
      </c>
      <c r="D20" s="64">
        <v>7.2545543584720864</v>
      </c>
      <c r="E20" s="64">
        <v>1.1004378799947796</v>
      </c>
      <c r="F20" s="64">
        <v>0.70909477558531853</v>
      </c>
      <c r="G20" s="64">
        <v>0.95684561056661399</v>
      </c>
      <c r="H20" s="65">
        <v>1</v>
      </c>
      <c r="I20" s="66">
        <v>1.2323264107405076</v>
      </c>
      <c r="J20" s="66">
        <v>1.1984211422248701</v>
      </c>
      <c r="K20" s="66">
        <v>1.0779105484632732</v>
      </c>
      <c r="L20" s="66">
        <v>1.3630763148791776</v>
      </c>
      <c r="N20" s="63">
        <v>0.41666666666666669</v>
      </c>
      <c r="O20" s="64">
        <v>0.15767820574485392</v>
      </c>
      <c r="P20" s="64">
        <v>1.1438851147223883</v>
      </c>
      <c r="Q20" s="64">
        <v>1.2587745106026902</v>
      </c>
      <c r="R20" s="64">
        <v>0.89259042910833375</v>
      </c>
      <c r="S20" s="64">
        <v>0.85407123412607955</v>
      </c>
      <c r="T20" s="65">
        <v>9.8383451065610056E-2</v>
      </c>
      <c r="U20" s="66">
        <v>0.12124052512794761</v>
      </c>
      <c r="V20" s="66">
        <v>0.14529720860777803</v>
      </c>
      <c r="W20" s="66">
        <v>0.15661739382059264</v>
      </c>
      <c r="X20" s="66">
        <v>0.2134814600149543</v>
      </c>
    </row>
    <row r="21" spans="2:24" x14ac:dyDescent="0.25">
      <c r="B21" s="63">
        <v>0.45833333333333331</v>
      </c>
      <c r="C21" s="64">
        <v>1</v>
      </c>
      <c r="D21" s="64">
        <v>7.6536277173913048</v>
      </c>
      <c r="E21" s="64">
        <v>1.0994448852934546</v>
      </c>
      <c r="F21" s="64">
        <v>0.71737294635288407</v>
      </c>
      <c r="G21" s="64">
        <v>0.95005255611800488</v>
      </c>
      <c r="H21" s="65">
        <v>1</v>
      </c>
      <c r="I21" s="66">
        <v>1.2308013791662313</v>
      </c>
      <c r="J21" s="66">
        <v>1.1608870967741935</v>
      </c>
      <c r="K21" s="66">
        <v>1.1365240123580922</v>
      </c>
      <c r="L21" s="66">
        <v>1.343965642040245</v>
      </c>
      <c r="N21" s="63">
        <v>0.45833333333333331</v>
      </c>
      <c r="O21" s="64">
        <v>0.14585111003300494</v>
      </c>
      <c r="P21" s="64">
        <v>1.1162900983608957</v>
      </c>
      <c r="Q21" s="64">
        <v>1.2272994391466139</v>
      </c>
      <c r="R21" s="64">
        <v>0.88043141471784869</v>
      </c>
      <c r="S21" s="64">
        <v>0.83645611603928338</v>
      </c>
      <c r="T21" s="65">
        <v>9.2709907396644572E-2</v>
      </c>
      <c r="U21" s="66">
        <v>0.11410748188616374</v>
      </c>
      <c r="V21" s="66">
        <v>0.1324659033670425</v>
      </c>
      <c r="W21" s="66">
        <v>0.15055067999535046</v>
      </c>
      <c r="X21" s="66">
        <v>0.20233494129954666</v>
      </c>
    </row>
    <row r="22" spans="2:24" x14ac:dyDescent="0.25">
      <c r="B22" s="63">
        <v>0.5</v>
      </c>
      <c r="C22" s="64">
        <v>1</v>
      </c>
      <c r="D22" s="64">
        <v>7.4154160416201202</v>
      </c>
      <c r="E22" s="64">
        <v>1.1031246610459842</v>
      </c>
      <c r="F22" s="64">
        <v>0.70476441678150981</v>
      </c>
      <c r="G22" s="64">
        <v>0.96227547429705262</v>
      </c>
      <c r="H22" s="65">
        <v>1</v>
      </c>
      <c r="I22" s="66">
        <v>1.2139415510520328</v>
      </c>
      <c r="J22" s="66">
        <v>1.1897600574426073</v>
      </c>
      <c r="K22" s="66">
        <v>1.1379691874402775</v>
      </c>
      <c r="L22" s="66">
        <v>1.3046949809224968</v>
      </c>
      <c r="N22" s="63">
        <v>0.5</v>
      </c>
      <c r="O22" s="64">
        <v>0.15042218169056074</v>
      </c>
      <c r="P22" s="64">
        <v>1.1154430591236806</v>
      </c>
      <c r="Q22" s="64">
        <v>1.2304727465119056</v>
      </c>
      <c r="R22" s="64">
        <v>0.86719340756100582</v>
      </c>
      <c r="S22" s="64">
        <v>0.83447894756804419</v>
      </c>
      <c r="T22" s="65">
        <v>8.9403457427234267E-2</v>
      </c>
      <c r="U22" s="66">
        <v>0.10853057177863115</v>
      </c>
      <c r="V22" s="66">
        <v>0.12912533931362319</v>
      </c>
      <c r="W22" s="66">
        <v>0.14694065745667392</v>
      </c>
      <c r="X22" s="66">
        <v>0.1917127382771743</v>
      </c>
    </row>
    <row r="23" spans="2:24" x14ac:dyDescent="0.25">
      <c r="B23" s="63">
        <v>0.54166666666666663</v>
      </c>
      <c r="C23" s="64">
        <v>1</v>
      </c>
      <c r="D23" s="64">
        <v>7.5676590072362586</v>
      </c>
      <c r="E23" s="64">
        <v>1.087456981116566</v>
      </c>
      <c r="F23" s="64">
        <v>0.71528512675899902</v>
      </c>
      <c r="G23" s="64">
        <v>0.93111446595136671</v>
      </c>
      <c r="H23" s="65">
        <v>1</v>
      </c>
      <c r="I23" s="66">
        <v>1.2090574456218628</v>
      </c>
      <c r="J23" s="66">
        <v>1.1817846335522917</v>
      </c>
      <c r="K23" s="66">
        <v>1.1816762428178866</v>
      </c>
      <c r="L23" s="66">
        <v>1.2762274721209237</v>
      </c>
      <c r="N23" s="63">
        <v>0.54166666666666663</v>
      </c>
      <c r="O23" s="64">
        <v>0.14338346384741688</v>
      </c>
      <c r="P23" s="64">
        <v>1.0850771616736388</v>
      </c>
      <c r="Q23" s="64">
        <v>1.1799747345121472</v>
      </c>
      <c r="R23" s="64">
        <v>0.84401837754793729</v>
      </c>
      <c r="S23" s="64">
        <v>0.78587772086368668</v>
      </c>
      <c r="T23" s="65">
        <v>9.1408703454463877E-2</v>
      </c>
      <c r="U23" s="66">
        <v>0.11051837350626045</v>
      </c>
      <c r="V23" s="66">
        <v>0.13060891553489129</v>
      </c>
      <c r="W23" s="66">
        <v>0.15433745258778905</v>
      </c>
      <c r="X23" s="66">
        <v>0.19696969696969696</v>
      </c>
    </row>
    <row r="24" spans="2:24" x14ac:dyDescent="0.25">
      <c r="B24" s="63">
        <v>0.58333333333333337</v>
      </c>
      <c r="C24" s="64">
        <v>1</v>
      </c>
      <c r="D24" s="64">
        <v>6.8983324967932633</v>
      </c>
      <c r="E24" s="64">
        <v>1.0478171940433652</v>
      </c>
      <c r="F24" s="64">
        <v>0.72656696656937381</v>
      </c>
      <c r="G24" s="64">
        <v>0.91726930404144025</v>
      </c>
      <c r="H24" s="65">
        <v>1</v>
      </c>
      <c r="I24" s="66">
        <v>1.2253693026387775</v>
      </c>
      <c r="J24" s="66">
        <v>1.1727744195631269</v>
      </c>
      <c r="K24" s="66">
        <v>1.1847480708125282</v>
      </c>
      <c r="L24" s="66">
        <v>1.2488443950067978</v>
      </c>
      <c r="N24" s="63">
        <v>0.58333333333333337</v>
      </c>
      <c r="O24" s="64">
        <v>0.15275076605390872</v>
      </c>
      <c r="P24" s="64">
        <v>1.0537255733797437</v>
      </c>
      <c r="Q24" s="64">
        <v>1.1041117735904991</v>
      </c>
      <c r="R24" s="64">
        <v>0.80221114209118016</v>
      </c>
      <c r="S24" s="64">
        <v>0.7358436560002658</v>
      </c>
      <c r="T24" s="65">
        <v>0.17953290164640459</v>
      </c>
      <c r="U24" s="66">
        <v>0.21999410649117104</v>
      </c>
      <c r="V24" s="66">
        <v>0.25800346054749185</v>
      </c>
      <c r="W24" s="66">
        <v>0.30566910214659726</v>
      </c>
      <c r="X24" s="66">
        <v>0.38173314494253829</v>
      </c>
    </row>
    <row r="25" spans="2:24" x14ac:dyDescent="0.25">
      <c r="B25" s="63">
        <v>0.625</v>
      </c>
      <c r="C25" s="64">
        <v>1</v>
      </c>
      <c r="D25" s="64">
        <v>7.5168364900503466</v>
      </c>
      <c r="E25" s="64">
        <v>1.0515353928566018</v>
      </c>
      <c r="F25" s="64">
        <v>0.71547310311357815</v>
      </c>
      <c r="G25" s="64">
        <v>0.95904498353511247</v>
      </c>
      <c r="H25" s="65">
        <v>1</v>
      </c>
      <c r="I25" s="66">
        <v>1.2357116819830016</v>
      </c>
      <c r="J25" s="66">
        <v>1.1638435622350916</v>
      </c>
      <c r="K25" s="66">
        <v>1.136349083535658</v>
      </c>
      <c r="L25" s="66">
        <v>1.2745148679900919</v>
      </c>
      <c r="N25" s="63">
        <v>0.625</v>
      </c>
      <c r="O25" s="64">
        <v>0.14158784350741366</v>
      </c>
      <c r="P25" s="64">
        <v>1.064292668624065</v>
      </c>
      <c r="Q25" s="64">
        <v>1.1191414094160073</v>
      </c>
      <c r="R25" s="64">
        <v>0.80071557701777418</v>
      </c>
      <c r="S25" s="64">
        <v>0.76792225737731945</v>
      </c>
      <c r="T25" s="65">
        <v>8.650581913988753E-2</v>
      </c>
      <c r="U25" s="66">
        <v>0.10689625127066775</v>
      </c>
      <c r="V25" s="66">
        <v>0.12441051386843138</v>
      </c>
      <c r="W25" s="66">
        <v>0.14137377341659227</v>
      </c>
      <c r="X25" s="66">
        <v>0.18018297616330928</v>
      </c>
    </row>
    <row r="26" spans="2:24" x14ac:dyDescent="0.25">
      <c r="B26" s="63">
        <v>0.66666666666666663</v>
      </c>
      <c r="C26" s="64">
        <v>1</v>
      </c>
      <c r="D26" s="64">
        <v>7.4834831295123028</v>
      </c>
      <c r="E26" s="64">
        <v>1.0582480153729839</v>
      </c>
      <c r="F26" s="64">
        <v>0.68249956650227239</v>
      </c>
      <c r="G26" s="64">
        <v>0.97740786335895424</v>
      </c>
      <c r="H26" s="65">
        <v>1</v>
      </c>
      <c r="I26" s="66">
        <v>1.2369784918372635</v>
      </c>
      <c r="J26" s="66">
        <v>1.1947208547187598</v>
      </c>
      <c r="K26" s="66">
        <v>1.0640264522431804</v>
      </c>
      <c r="L26" s="66">
        <v>1.296584033712362</v>
      </c>
      <c r="N26" s="63">
        <v>0.66666666666666663</v>
      </c>
      <c r="O26" s="64">
        <v>0.14156523973688509</v>
      </c>
      <c r="P26" s="64">
        <v>1.0594010832963441</v>
      </c>
      <c r="Q26" s="64">
        <v>1.1211090938823454</v>
      </c>
      <c r="R26" s="64">
        <v>0.76515647057645619</v>
      </c>
      <c r="S26" s="64">
        <v>0.74786995104141252</v>
      </c>
      <c r="T26" s="65">
        <v>8.9144612022273903E-2</v>
      </c>
      <c r="U26" s="66">
        <v>0.11026996773473037</v>
      </c>
      <c r="V26" s="66">
        <v>0.13174183010184712</v>
      </c>
      <c r="W26" s="66">
        <v>0.14017679209529221</v>
      </c>
      <c r="X26" s="66">
        <v>0.18175099052777313</v>
      </c>
    </row>
    <row r="27" spans="2:24" x14ac:dyDescent="0.25">
      <c r="B27" s="63">
        <v>0.70833333333333337</v>
      </c>
      <c r="C27" s="64">
        <v>1</v>
      </c>
      <c r="D27" s="64">
        <v>6.8782684337102804</v>
      </c>
      <c r="E27" s="64">
        <v>1.0306653672761898</v>
      </c>
      <c r="F27" s="64">
        <v>0.66966258397145739</v>
      </c>
      <c r="G27" s="64">
        <v>0.99865592846564577</v>
      </c>
      <c r="H27" s="65">
        <v>1</v>
      </c>
      <c r="I27" s="66">
        <v>1.225936252984489</v>
      </c>
      <c r="J27" s="66">
        <v>1.203336738168199</v>
      </c>
      <c r="K27" s="66">
        <v>1.0037802048554127</v>
      </c>
      <c r="L27" s="66">
        <v>1.3643292854807247</v>
      </c>
      <c r="N27" s="63">
        <v>0.70833333333333337</v>
      </c>
      <c r="O27" s="64">
        <v>0.14835972469603356</v>
      </c>
      <c r="P27" s="64">
        <v>1.0204580112106751</v>
      </c>
      <c r="Q27" s="64">
        <v>1.0517507309143808</v>
      </c>
      <c r="R27" s="64">
        <v>0.70431811215799334</v>
      </c>
      <c r="S27" s="64">
        <v>0.70337145823231162</v>
      </c>
      <c r="T27" s="65">
        <v>9.977499414162927E-2</v>
      </c>
      <c r="U27" s="66">
        <v>0.12231778245953832</v>
      </c>
      <c r="V27" s="66">
        <v>0.14718948136482818</v>
      </c>
      <c r="W27" s="66">
        <v>0.14774588775694919</v>
      </c>
      <c r="X27" s="66">
        <v>0.20157404147615388</v>
      </c>
    </row>
    <row r="28" spans="2:24" x14ac:dyDescent="0.25">
      <c r="B28" s="63">
        <v>0.75</v>
      </c>
      <c r="C28" s="64">
        <v>1</v>
      </c>
      <c r="D28" s="64">
        <v>6.4909565974742343</v>
      </c>
      <c r="E28" s="64">
        <v>1.0233293526730805</v>
      </c>
      <c r="F28" s="64">
        <v>0.66453814225419627</v>
      </c>
      <c r="G28" s="64">
        <v>1.02472305226765</v>
      </c>
      <c r="H28" s="65">
        <v>1</v>
      </c>
      <c r="I28" s="66">
        <v>1.1526071275750351</v>
      </c>
      <c r="J28" s="66">
        <v>1.204277266580043</v>
      </c>
      <c r="K28" s="66">
        <v>0.95236103006748951</v>
      </c>
      <c r="L28" s="66">
        <v>1.3849853182585372</v>
      </c>
      <c r="N28" s="63">
        <v>0.75</v>
      </c>
      <c r="O28" s="64">
        <v>0.16097925737831331</v>
      </c>
      <c r="P28" s="64">
        <v>1.0449093727362657</v>
      </c>
      <c r="Q28" s="64">
        <v>1.0692864320042372</v>
      </c>
      <c r="R28" s="64">
        <v>0.71058161906171369</v>
      </c>
      <c r="S28" s="64">
        <v>0.72814936557020782</v>
      </c>
      <c r="T28" s="65">
        <v>0.11047316660987541</v>
      </c>
      <c r="U28" s="66">
        <v>0.12733215924032679</v>
      </c>
      <c r="V28" s="66">
        <v>0.1533432246776755</v>
      </c>
      <c r="W28" s="66">
        <v>0.14603811140790152</v>
      </c>
      <c r="X28" s="66">
        <v>0.2022606402061482</v>
      </c>
    </row>
    <row r="29" spans="2:24" x14ac:dyDescent="0.25">
      <c r="B29" s="63">
        <v>0.79166666666666663</v>
      </c>
      <c r="C29" s="64">
        <v>1</v>
      </c>
      <c r="D29" s="64">
        <v>6.5086295691496039</v>
      </c>
      <c r="E29" s="64">
        <v>1.1071365159258286</v>
      </c>
      <c r="F29" s="64">
        <v>0.69993201607209787</v>
      </c>
      <c r="G29" s="64">
        <v>1.0316429924301385</v>
      </c>
      <c r="H29" s="65">
        <v>1</v>
      </c>
      <c r="I29" s="66">
        <v>1.1940515403991474</v>
      </c>
      <c r="J29" s="66">
        <v>1.1964624746450303</v>
      </c>
      <c r="K29" s="66">
        <v>0.95993598437584771</v>
      </c>
      <c r="L29" s="66">
        <v>1.465709683800051</v>
      </c>
      <c r="N29" s="63">
        <v>0.79166666666666663</v>
      </c>
      <c r="O29" s="64">
        <v>0.18095711105074916</v>
      </c>
      <c r="P29" s="64">
        <v>1.1777828037327946</v>
      </c>
      <c r="Q29" s="64">
        <v>1.3039663498420804</v>
      </c>
      <c r="R29" s="64">
        <v>0.91268779613514173</v>
      </c>
      <c r="S29" s="64">
        <v>0.94156796915932572</v>
      </c>
      <c r="T29" s="65">
        <v>9.2223843702534489E-2</v>
      </c>
      <c r="U29" s="66">
        <v>0.11012002263454151</v>
      </c>
      <c r="V29" s="66">
        <v>0.13175447478929031</v>
      </c>
      <c r="W29" s="66">
        <v>0.1264758614527802</v>
      </c>
      <c r="X29" s="66">
        <v>0.18537689489829351</v>
      </c>
    </row>
    <row r="30" spans="2:24" x14ac:dyDescent="0.25">
      <c r="B30" s="63">
        <v>0.83333333333333337</v>
      </c>
      <c r="C30" s="64">
        <v>1</v>
      </c>
      <c r="D30" s="64">
        <v>6.6700753717661438</v>
      </c>
      <c r="E30" s="64">
        <v>1.2658469594890369</v>
      </c>
      <c r="F30" s="64">
        <v>0.90354048915753338</v>
      </c>
      <c r="G30" s="64">
        <v>1.2658437635180002</v>
      </c>
      <c r="H30" s="65">
        <v>1</v>
      </c>
      <c r="I30" s="66">
        <v>1.2308948820568795</v>
      </c>
      <c r="J30" s="66">
        <v>1.2753338937143925</v>
      </c>
      <c r="K30" s="66">
        <v>1.2663249115098254</v>
      </c>
      <c r="L30" s="66">
        <v>1.7457927710843375</v>
      </c>
      <c r="N30" s="63">
        <v>0.83333333333333337</v>
      </c>
      <c r="O30" s="64">
        <v>0.11859660283989218</v>
      </c>
      <c r="P30" s="64">
        <v>0.79104827977749559</v>
      </c>
      <c r="Q30" s="64">
        <v>1.0013460597653758</v>
      </c>
      <c r="R30" s="64">
        <v>0.90475670865637625</v>
      </c>
      <c r="S30" s="64">
        <v>1.1452806371537461</v>
      </c>
      <c r="T30" s="65">
        <v>4.9615098849026144E-2</v>
      </c>
      <c r="U30" s="66">
        <v>6.1070971246012455E-2</v>
      </c>
      <c r="V30" s="66">
        <v>7.7885879552096776E-2</v>
      </c>
      <c r="W30" s="66">
        <v>9.8628829531673859E-2</v>
      </c>
      <c r="X30" s="66">
        <v>0.17218549761690566</v>
      </c>
    </row>
    <row r="31" spans="2:24" x14ac:dyDescent="0.25">
      <c r="B31" s="63">
        <v>0.875</v>
      </c>
      <c r="C31" s="64">
        <v>1</v>
      </c>
      <c r="D31" s="64">
        <v>6.1092446391279998</v>
      </c>
      <c r="E31" s="64">
        <v>1.1441287013476422</v>
      </c>
      <c r="F31" s="64">
        <v>0.83152517671063175</v>
      </c>
      <c r="G31" s="64">
        <v>1.058345353877217</v>
      </c>
      <c r="H31" s="65">
        <v>1</v>
      </c>
      <c r="I31" s="66">
        <v>1.1153178734816216</v>
      </c>
      <c r="J31" s="66">
        <v>1.1096888260254598</v>
      </c>
      <c r="K31" s="66">
        <v>1.0205850487540629</v>
      </c>
      <c r="L31" s="66">
        <v>1.6527205361974941</v>
      </c>
      <c r="N31" s="63">
        <v>0.875</v>
      </c>
      <c r="O31" s="64">
        <v>0.20649448450528832</v>
      </c>
      <c r="P31" s="64">
        <v>1.2615253224734324</v>
      </c>
      <c r="Q31" s="64">
        <v>1.4433473289186938</v>
      </c>
      <c r="R31" s="64">
        <v>1.2001796427339353</v>
      </c>
      <c r="S31" s="64">
        <v>1.2702045487054785</v>
      </c>
      <c r="T31" s="65">
        <v>7.7259469789943913E-2</v>
      </c>
      <c r="U31" s="66">
        <v>8.6168867552437842E-2</v>
      </c>
      <c r="V31" s="66">
        <v>9.5620629474208074E-2</v>
      </c>
      <c r="W31" s="66">
        <v>9.7588984793828812E-2</v>
      </c>
      <c r="X31" s="66">
        <v>0.16128731927542586</v>
      </c>
    </row>
    <row r="32" spans="2:24" x14ac:dyDescent="0.25">
      <c r="B32" s="63">
        <v>0.91666666666666663</v>
      </c>
      <c r="C32" s="64">
        <v>1</v>
      </c>
      <c r="D32" s="64">
        <v>6.5460172169554323</v>
      </c>
      <c r="E32" s="64">
        <v>1.2174295188504614</v>
      </c>
      <c r="F32" s="64">
        <v>0.82676961867465937</v>
      </c>
      <c r="G32" s="64">
        <v>0.92200485236987162</v>
      </c>
      <c r="H32" s="65">
        <v>1</v>
      </c>
      <c r="I32" s="66">
        <v>1.1641724074220707</v>
      </c>
      <c r="J32" s="66">
        <v>1.0882626340490171</v>
      </c>
      <c r="K32" s="66">
        <v>1.0276874999999999</v>
      </c>
      <c r="L32" s="66">
        <v>1.5377364227938941</v>
      </c>
      <c r="N32" s="63">
        <v>0.91666666666666663</v>
      </c>
      <c r="O32" s="64">
        <v>0.23434657092258801</v>
      </c>
      <c r="P32" s="64">
        <v>1.5340366879937284</v>
      </c>
      <c r="Q32" s="64">
        <v>1.86758154696316</v>
      </c>
      <c r="R32" s="64">
        <v>1.5440596834265623</v>
      </c>
      <c r="S32" s="64">
        <v>1.4236305204679782</v>
      </c>
      <c r="T32" s="65">
        <v>7.6283804666586782E-2</v>
      </c>
      <c r="U32" s="66">
        <v>8.8807500526015326E-2</v>
      </c>
      <c r="V32" s="66">
        <v>9.6645884445750924E-2</v>
      </c>
      <c r="W32" s="66">
        <v>9.9321767371342642E-2</v>
      </c>
      <c r="X32" s="66">
        <v>0.15273069926317576</v>
      </c>
    </row>
    <row r="33" spans="2:24" x14ac:dyDescent="0.25">
      <c r="B33" s="63">
        <v>0.95833333333333337</v>
      </c>
      <c r="C33" s="64">
        <v>1</v>
      </c>
      <c r="D33" s="64">
        <v>6.7947186999876896</v>
      </c>
      <c r="E33" s="64">
        <v>1.2497232463967678</v>
      </c>
      <c r="F33" s="64">
        <v>0.87480971807830477</v>
      </c>
      <c r="G33" s="64">
        <v>0.84299336773757316</v>
      </c>
      <c r="H33" s="65">
        <v>1</v>
      </c>
      <c r="I33" s="66">
        <v>1.1830520017512283</v>
      </c>
      <c r="J33" s="66">
        <v>0.92010690789473693</v>
      </c>
      <c r="K33" s="66">
        <v>0.98172230415158424</v>
      </c>
      <c r="L33" s="66">
        <v>1.9886425710123814</v>
      </c>
      <c r="N33" s="63">
        <v>0.95833333333333337</v>
      </c>
      <c r="O33" s="64">
        <v>0.24398577175180614</v>
      </c>
      <c r="P33" s="64">
        <v>1.6578146858529255</v>
      </c>
      <c r="Q33" s="64">
        <v>2.0718095511283559</v>
      </c>
      <c r="R33" s="64">
        <v>1.8124391293345361</v>
      </c>
      <c r="S33" s="64">
        <v>1.5278741654570756</v>
      </c>
      <c r="T33" s="65">
        <v>9.3879582777706777E-2</v>
      </c>
      <c r="U33" s="66">
        <v>0.11106442832873614</v>
      </c>
      <c r="V33" s="66">
        <v>0.10219114772665003</v>
      </c>
      <c r="W33" s="66">
        <v>0.1003233290101018</v>
      </c>
      <c r="X33" s="66">
        <v>0.19950724293516986</v>
      </c>
    </row>
    <row r="34" spans="2:24" x14ac:dyDescent="0.25">
      <c r="B34" s="213" t="s">
        <v>31</v>
      </c>
      <c r="C34" s="61">
        <v>1</v>
      </c>
      <c r="D34" s="61">
        <v>5.9319551426557533</v>
      </c>
      <c r="E34" s="61">
        <v>1.1155194915755613</v>
      </c>
      <c r="F34" s="61">
        <v>0.74107485690271202</v>
      </c>
      <c r="G34" s="61">
        <v>0.97381633590468519</v>
      </c>
      <c r="H34" s="67">
        <v>1</v>
      </c>
      <c r="I34" s="61">
        <v>1.2411913297302415</v>
      </c>
      <c r="J34" s="61">
        <v>1.1763405871641066</v>
      </c>
      <c r="K34" s="61">
        <v>1.0758576447227737</v>
      </c>
      <c r="L34" s="61">
        <v>1.3498553304825345</v>
      </c>
      <c r="N34" s="213" t="s">
        <v>31</v>
      </c>
      <c r="O34" s="61">
        <v>0.1848196105463967</v>
      </c>
      <c r="P34" s="61">
        <v>1.0963416392443315</v>
      </c>
      <c r="Q34" s="61">
        <v>1.222990468002954</v>
      </c>
      <c r="R34" s="61">
        <v>0.90632748606866997</v>
      </c>
      <c r="S34" s="61">
        <v>0.88259651161309682</v>
      </c>
      <c r="T34" s="67">
        <v>0.10508935453000399</v>
      </c>
      <c r="U34" s="61">
        <v>0.13043599568958844</v>
      </c>
      <c r="V34" s="61">
        <v>0.15343715575682532</v>
      </c>
      <c r="W34" s="61">
        <v>0.16507653700549946</v>
      </c>
      <c r="X34" s="61">
        <v>0.22282944341447083</v>
      </c>
    </row>
    <row r="37" spans="2:24" s="33" customFormat="1" x14ac:dyDescent="0.25">
      <c r="B37" s="106" t="s">
        <v>312</v>
      </c>
      <c r="C37" s="107"/>
      <c r="D37" s="108"/>
      <c r="E37" s="108"/>
      <c r="F37" s="108"/>
      <c r="G37" s="108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</row>
    <row r="38" spans="2:24" ht="15.75" x14ac:dyDescent="0.25">
      <c r="B38" s="281" t="s">
        <v>58</v>
      </c>
      <c r="C38" s="281"/>
      <c r="D38" s="281"/>
      <c r="E38" s="281"/>
      <c r="F38" s="281"/>
      <c r="G38" s="281"/>
      <c r="H38" s="281"/>
      <c r="I38" s="281"/>
      <c r="J38" s="281"/>
      <c r="K38" s="281"/>
      <c r="M38" s="281" t="s">
        <v>315</v>
      </c>
      <c r="N38" s="281"/>
      <c r="O38" s="281"/>
      <c r="P38" s="281"/>
      <c r="Q38" s="281"/>
      <c r="R38" s="281"/>
      <c r="S38" s="281"/>
      <c r="T38" s="281"/>
      <c r="U38" s="281"/>
      <c r="V38" s="281"/>
    </row>
    <row r="39" spans="2:24" ht="14.45" customHeight="1" x14ac:dyDescent="0.25">
      <c r="B39" s="278" t="s">
        <v>56</v>
      </c>
      <c r="C39" s="275" t="s">
        <v>67</v>
      </c>
      <c r="D39" s="275"/>
      <c r="E39" s="275"/>
      <c r="F39" s="275"/>
      <c r="G39" s="277"/>
      <c r="H39" s="276" t="s">
        <v>68</v>
      </c>
      <c r="I39" s="275"/>
      <c r="J39" s="275"/>
      <c r="K39" s="275"/>
      <c r="M39" s="278" t="s">
        <v>56</v>
      </c>
      <c r="N39" s="275" t="s">
        <v>67</v>
      </c>
      <c r="O39" s="275"/>
      <c r="P39" s="275"/>
      <c r="Q39" s="275"/>
      <c r="R39" s="277"/>
      <c r="S39" s="276" t="s">
        <v>68</v>
      </c>
      <c r="T39" s="275"/>
      <c r="U39" s="275"/>
      <c r="V39" s="275"/>
    </row>
    <row r="40" spans="2:24" ht="14.45" customHeight="1" x14ac:dyDescent="0.25">
      <c r="B40" s="279"/>
      <c r="C40" s="42" t="s">
        <v>59</v>
      </c>
      <c r="D40" s="42" t="s">
        <v>60</v>
      </c>
      <c r="E40" s="42" t="s">
        <v>61</v>
      </c>
      <c r="F40" s="99" t="s">
        <v>62</v>
      </c>
      <c r="G40" s="42" t="s">
        <v>314</v>
      </c>
      <c r="H40" s="62" t="s">
        <v>59</v>
      </c>
      <c r="I40" s="42" t="s">
        <v>60</v>
      </c>
      <c r="J40" s="42" t="s">
        <v>61</v>
      </c>
      <c r="K40" s="42" t="s">
        <v>62</v>
      </c>
      <c r="M40" s="279"/>
      <c r="N40" s="99" t="s">
        <v>59</v>
      </c>
      <c r="O40" s="99" t="s">
        <v>60</v>
      </c>
      <c r="P40" s="99" t="s">
        <v>61</v>
      </c>
      <c r="Q40" s="99" t="s">
        <v>62</v>
      </c>
      <c r="R40" s="99" t="s">
        <v>314</v>
      </c>
      <c r="S40" s="100" t="s">
        <v>59</v>
      </c>
      <c r="T40" s="99" t="s">
        <v>60</v>
      </c>
      <c r="U40" s="99" t="s">
        <v>61</v>
      </c>
      <c r="V40" s="99" t="s">
        <v>62</v>
      </c>
    </row>
    <row r="41" spans="2:24" ht="14.45" customHeight="1" x14ac:dyDescent="0.25">
      <c r="B41" s="63">
        <v>0</v>
      </c>
      <c r="C41" s="64">
        <v>1</v>
      </c>
      <c r="D41" s="64">
        <v>0.80551121565991768</v>
      </c>
      <c r="E41" s="64">
        <v>1.2228049728049728</v>
      </c>
      <c r="F41" s="64">
        <v>1.1383348725223448</v>
      </c>
      <c r="G41" s="64">
        <v>1.6881489581471287</v>
      </c>
      <c r="H41" s="65">
        <v>1</v>
      </c>
      <c r="I41" s="66">
        <v>0.78270119659596527</v>
      </c>
      <c r="J41" s="66">
        <v>0.33356329768885823</v>
      </c>
      <c r="K41" s="66">
        <v>0.79652533609100307</v>
      </c>
      <c r="M41" s="63">
        <v>0</v>
      </c>
      <c r="N41" s="64">
        <v>0.89199407167603906</v>
      </c>
      <c r="O41" s="64">
        <v>0.71851122903720599</v>
      </c>
      <c r="P41" s="64">
        <v>0.87859910388290818</v>
      </c>
      <c r="Q41" s="64">
        <v>1.0001399989167967</v>
      </c>
      <c r="R41" s="64">
        <v>1.6883852971726607</v>
      </c>
      <c r="S41" s="65">
        <v>0.60749627679233353</v>
      </c>
      <c r="T41" s="66">
        <v>0.47548806277295319</v>
      </c>
      <c r="U41" s="66">
        <v>0.15860536623023308</v>
      </c>
      <c r="V41" s="66">
        <v>0.12633319264237303</v>
      </c>
    </row>
    <row r="42" spans="2:24" ht="14.45" customHeight="1" x14ac:dyDescent="0.25">
      <c r="B42" s="63">
        <v>4.1666666666666664E-2</v>
      </c>
      <c r="C42" s="64">
        <v>1</v>
      </c>
      <c r="D42" s="64">
        <v>0.75600725952813064</v>
      </c>
      <c r="E42" s="64">
        <v>1.2234087637390882</v>
      </c>
      <c r="F42" s="64">
        <v>0.9713059454020142</v>
      </c>
      <c r="G42" s="64">
        <v>1.8386136523229375</v>
      </c>
      <c r="H42" s="65">
        <v>1</v>
      </c>
      <c r="I42" s="66">
        <v>0.49290997716194568</v>
      </c>
      <c r="J42" s="66">
        <v>0.4297569240344386</v>
      </c>
      <c r="K42" s="66">
        <v>0.94915117869498755</v>
      </c>
      <c r="M42" s="63">
        <v>4.1666666666666664E-2</v>
      </c>
      <c r="N42" s="64">
        <v>0.98364540078289153</v>
      </c>
      <c r="O42" s="64">
        <v>0.74364306379332357</v>
      </c>
      <c r="P42" s="64">
        <v>0.90977944133853794</v>
      </c>
      <c r="Q42" s="64">
        <v>0.88367418037664491</v>
      </c>
      <c r="R42" s="64">
        <v>1.6247354122457813</v>
      </c>
      <c r="S42" s="65">
        <v>0.58106397341964566</v>
      </c>
      <c r="T42" s="66">
        <v>0.28641222986790693</v>
      </c>
      <c r="U42" s="66">
        <v>0.12308763891387625</v>
      </c>
      <c r="V42" s="66">
        <v>0.11682877755788867</v>
      </c>
    </row>
    <row r="43" spans="2:24" ht="14.45" customHeight="1" x14ac:dyDescent="0.25">
      <c r="B43" s="63">
        <v>8.3333333333333329E-2</v>
      </c>
      <c r="C43" s="64">
        <v>1</v>
      </c>
      <c r="D43" s="64">
        <v>0.74837372155164472</v>
      </c>
      <c r="E43" s="64">
        <v>1.2145847296239436</v>
      </c>
      <c r="F43" s="64">
        <v>0.83782239251777746</v>
      </c>
      <c r="G43" s="64">
        <v>1.8020014186317999</v>
      </c>
      <c r="H43" s="65">
        <v>1</v>
      </c>
      <c r="I43" s="66">
        <v>0.39972793913897769</v>
      </c>
      <c r="J43" s="66">
        <v>0.42626670027728764</v>
      </c>
      <c r="K43" s="66">
        <v>1.222649319929036</v>
      </c>
      <c r="M43" s="63">
        <v>8.3333333333333329E-2</v>
      </c>
      <c r="N43" s="64">
        <v>1.0292027505134884</v>
      </c>
      <c r="O43" s="64">
        <v>0.77022829263296821</v>
      </c>
      <c r="P43" s="64">
        <v>0.9355075225563253</v>
      </c>
      <c r="Q43" s="64">
        <v>0.78378915076651923</v>
      </c>
      <c r="R43" s="64">
        <v>1.4123891615894812</v>
      </c>
      <c r="S43" s="65">
        <v>0.6290359673848348</v>
      </c>
      <c r="T43" s="66">
        <v>0.25144325088703323</v>
      </c>
      <c r="U43" s="66">
        <v>0.10718188486260984</v>
      </c>
      <c r="V43" s="66">
        <v>0.13104585863598217</v>
      </c>
    </row>
    <row r="44" spans="2:24" ht="14.45" customHeight="1" x14ac:dyDescent="0.25">
      <c r="B44" s="63">
        <v>0.125</v>
      </c>
      <c r="C44" s="64">
        <v>1</v>
      </c>
      <c r="D44" s="64">
        <v>0.71074634324485364</v>
      </c>
      <c r="E44" s="64">
        <v>1.2122818002665479</v>
      </c>
      <c r="F44" s="64">
        <v>0.79391883176774924</v>
      </c>
      <c r="G44" s="64">
        <v>1.638291496320081</v>
      </c>
      <c r="H44" s="65">
        <v>1</v>
      </c>
      <c r="I44" s="66">
        <v>0.37489432089689395</v>
      </c>
      <c r="J44" s="66">
        <v>0.39827434062162953</v>
      </c>
      <c r="K44" s="66">
        <v>1.0443131462333826</v>
      </c>
      <c r="M44" s="63">
        <v>0.125</v>
      </c>
      <c r="N44" s="64">
        <v>1.0467609156788356</v>
      </c>
      <c r="O44" s="64">
        <v>0.74398149307036709</v>
      </c>
      <c r="P44" s="64">
        <v>0.90191522378433886</v>
      </c>
      <c r="Q44" s="64">
        <v>0.71604748082041048</v>
      </c>
      <c r="R44" s="64">
        <v>1.1730944987894947</v>
      </c>
      <c r="S44" s="65">
        <v>0.5604981990760266</v>
      </c>
      <c r="T44" s="66">
        <v>0.21012759170653908</v>
      </c>
      <c r="U44" s="66">
        <v>8.3688428033332846E-2</v>
      </c>
      <c r="V44" s="66">
        <v>8.7396925582815838E-2</v>
      </c>
    </row>
    <row r="45" spans="2:24" ht="14.45" customHeight="1" x14ac:dyDescent="0.25">
      <c r="B45" s="63">
        <v>0.16666666666666666</v>
      </c>
      <c r="C45" s="64">
        <v>1</v>
      </c>
      <c r="D45" s="64">
        <v>0.69771545170840998</v>
      </c>
      <c r="E45" s="64">
        <v>1.2122496339926538</v>
      </c>
      <c r="F45" s="64">
        <v>0.8075001614688847</v>
      </c>
      <c r="G45" s="64">
        <v>1.7856218506459272</v>
      </c>
      <c r="H45" s="65">
        <v>1</v>
      </c>
      <c r="I45" s="66">
        <v>0.31836598304164404</v>
      </c>
      <c r="J45" s="66">
        <v>0.52466544214117028</v>
      </c>
      <c r="K45" s="66">
        <v>1.1612903225806452</v>
      </c>
      <c r="M45" s="63">
        <v>0.16666666666666666</v>
      </c>
      <c r="N45" s="64">
        <v>0.96990830230100389</v>
      </c>
      <c r="O45" s="64">
        <v>0.67672000925568199</v>
      </c>
      <c r="P45" s="64">
        <v>0.82035358353570587</v>
      </c>
      <c r="Q45" s="64">
        <v>0.6624356511666607</v>
      </c>
      <c r="R45" s="64">
        <v>1.1828595733700524</v>
      </c>
      <c r="S45" s="65">
        <v>0.50941930095520149</v>
      </c>
      <c r="T45" s="66">
        <v>0.16218177652898982</v>
      </c>
      <c r="U45" s="66">
        <v>8.5091173489822924E-2</v>
      </c>
      <c r="V45" s="66">
        <v>9.8815556310762109E-2</v>
      </c>
    </row>
    <row r="46" spans="2:24" ht="14.45" customHeight="1" x14ac:dyDescent="0.25">
      <c r="B46" s="63">
        <v>0.20833333333333334</v>
      </c>
      <c r="C46" s="64">
        <v>1</v>
      </c>
      <c r="D46" s="64">
        <v>0.78067018433495505</v>
      </c>
      <c r="E46" s="64">
        <v>1.1422161866671854</v>
      </c>
      <c r="F46" s="64">
        <v>0.84707831054655158</v>
      </c>
      <c r="G46" s="64">
        <v>1.5442217841011339</v>
      </c>
      <c r="H46" s="65">
        <v>1</v>
      </c>
      <c r="I46" s="66">
        <v>0.34984716319988068</v>
      </c>
      <c r="J46" s="66">
        <v>0.86915290356952579</v>
      </c>
      <c r="K46" s="66">
        <v>1.2348902782885867</v>
      </c>
      <c r="M46" s="63">
        <v>0.20833333333333334</v>
      </c>
      <c r="N46" s="64">
        <v>0.89154232136568257</v>
      </c>
      <c r="O46" s="64">
        <v>0.69600050836296112</v>
      </c>
      <c r="P46" s="64">
        <v>0.79498304658076391</v>
      </c>
      <c r="Q46" s="64">
        <v>0.67341289601078402</v>
      </c>
      <c r="R46" s="64">
        <v>1.0398988637144841</v>
      </c>
      <c r="S46" s="65">
        <v>0.39933813835877063</v>
      </c>
      <c r="T46" s="66">
        <v>0.13970731486233734</v>
      </c>
      <c r="U46" s="66">
        <v>0.12142701836250248</v>
      </c>
      <c r="V46" s="66">
        <v>0.14994904449742399</v>
      </c>
    </row>
    <row r="47" spans="2:24" ht="14.45" customHeight="1" x14ac:dyDescent="0.25">
      <c r="B47" s="63">
        <v>0.25</v>
      </c>
      <c r="C47" s="64">
        <v>1</v>
      </c>
      <c r="D47" s="64">
        <v>0.88090685522603485</v>
      </c>
      <c r="E47" s="64">
        <v>1.1473666715091146</v>
      </c>
      <c r="F47" s="64">
        <v>0.79344607107338583</v>
      </c>
      <c r="G47" s="64">
        <v>1.3344349561095064</v>
      </c>
      <c r="H47" s="65">
        <v>1</v>
      </c>
      <c r="I47" s="66">
        <v>0.37972315035799525</v>
      </c>
      <c r="J47" s="66">
        <v>1.1780973451327432</v>
      </c>
      <c r="K47" s="66">
        <v>1.1141698676909946</v>
      </c>
      <c r="M47" s="63">
        <v>0.25</v>
      </c>
      <c r="N47" s="64">
        <v>0.85887295787443341</v>
      </c>
      <c r="O47" s="64">
        <v>0.7565870763598499</v>
      </c>
      <c r="P47" s="64">
        <v>0.86808279550981338</v>
      </c>
      <c r="Q47" s="64">
        <v>0.68877688346366284</v>
      </c>
      <c r="R47" s="64">
        <v>0.91912795025407557</v>
      </c>
      <c r="S47" s="65">
        <v>0.39289282242032686</v>
      </c>
      <c r="T47" s="66">
        <v>0.1491905002824909</v>
      </c>
      <c r="U47" s="66">
        <v>0.17576093230182832</v>
      </c>
      <c r="V47" s="66">
        <v>0.19582753468797393</v>
      </c>
    </row>
    <row r="48" spans="2:24" ht="14.45" customHeight="1" x14ac:dyDescent="0.25">
      <c r="B48" s="63">
        <v>0.29166666666666669</v>
      </c>
      <c r="C48" s="64">
        <v>1</v>
      </c>
      <c r="D48" s="64">
        <v>0.93489797655873086</v>
      </c>
      <c r="E48" s="64">
        <v>1.1055513914087816</v>
      </c>
      <c r="F48" s="64">
        <v>0.7769407914885168</v>
      </c>
      <c r="G48" s="64">
        <v>1.3656848642421653</v>
      </c>
      <c r="H48" s="65">
        <v>1</v>
      </c>
      <c r="I48" s="66">
        <v>0.34974449502926691</v>
      </c>
      <c r="J48" s="66">
        <v>1.3760061631644662</v>
      </c>
      <c r="K48" s="66">
        <v>1.1415912118462459</v>
      </c>
      <c r="M48" s="63">
        <v>0.29166666666666669</v>
      </c>
      <c r="N48" s="64">
        <v>0.81206241918482625</v>
      </c>
      <c r="O48" s="64">
        <v>0.75919551253528206</v>
      </c>
      <c r="P48" s="64">
        <v>0.83932965523468406</v>
      </c>
      <c r="Q48" s="64">
        <v>0.65210944665781934</v>
      </c>
      <c r="R48" s="64">
        <v>0.89057600112991764</v>
      </c>
      <c r="S48" s="65">
        <v>0.38979970386860119</v>
      </c>
      <c r="T48" s="66">
        <v>0.1363303005920817</v>
      </c>
      <c r="U48" s="66">
        <v>0.1875913338407687</v>
      </c>
      <c r="V48" s="66">
        <v>0.21415261813113681</v>
      </c>
    </row>
    <row r="49" spans="2:22" x14ac:dyDescent="0.25">
      <c r="B49" s="63">
        <v>0.33333333333333331</v>
      </c>
      <c r="C49" s="64">
        <v>1</v>
      </c>
      <c r="D49" s="64">
        <v>0.9650356204487176</v>
      </c>
      <c r="E49" s="64">
        <v>1.1221658566765962</v>
      </c>
      <c r="F49" s="64">
        <v>0.77089891954217449</v>
      </c>
      <c r="G49" s="64">
        <v>1.4734318531747437</v>
      </c>
      <c r="H49" s="65">
        <v>1</v>
      </c>
      <c r="I49" s="66">
        <v>0.32393225828216715</v>
      </c>
      <c r="J49" s="66">
        <v>1.3466870327940939</v>
      </c>
      <c r="K49" s="66">
        <v>1.0233549296258744</v>
      </c>
      <c r="M49" s="63">
        <v>0.33333333333333331</v>
      </c>
      <c r="N49" s="64">
        <v>0.98972384829087778</v>
      </c>
      <c r="O49" s="64">
        <v>0.95511876800827966</v>
      </c>
      <c r="P49" s="64">
        <v>1.0718016705299063</v>
      </c>
      <c r="Q49" s="64">
        <v>0.82625074977500235</v>
      </c>
      <c r="R49" s="64">
        <v>1.2174241734280029</v>
      </c>
      <c r="S49" s="65">
        <v>0.37246665487681158</v>
      </c>
      <c r="T49" s="66">
        <v>0.12065396464905015</v>
      </c>
      <c r="U49" s="66">
        <v>0.16248312964807285</v>
      </c>
      <c r="V49" s="66">
        <v>0.16627791170639539</v>
      </c>
    </row>
    <row r="50" spans="2:22" x14ac:dyDescent="0.25">
      <c r="B50" s="63">
        <v>0.375</v>
      </c>
      <c r="C50" s="64">
        <v>1</v>
      </c>
      <c r="D50" s="64">
        <v>0.97948456878355561</v>
      </c>
      <c r="E50" s="64">
        <v>1.142184735015302</v>
      </c>
      <c r="F50" s="64">
        <v>0.77305661622727428</v>
      </c>
      <c r="G50" s="64">
        <v>1.5544365980205772</v>
      </c>
      <c r="H50" s="65">
        <v>1</v>
      </c>
      <c r="I50" s="66">
        <v>0.25697240741963168</v>
      </c>
      <c r="J50" s="66">
        <v>1.334007642166779</v>
      </c>
      <c r="K50" s="66">
        <v>1.1198459501745095</v>
      </c>
      <c r="M50" s="63">
        <v>0.375</v>
      </c>
      <c r="N50" s="64">
        <v>0.86811460087000214</v>
      </c>
      <c r="O50" s="64">
        <v>0.85030485548786261</v>
      </c>
      <c r="P50" s="64">
        <v>0.97120522604762904</v>
      </c>
      <c r="Q50" s="64">
        <v>0.75079662571062511</v>
      </c>
      <c r="R50" s="64">
        <v>1.1670657526749526</v>
      </c>
      <c r="S50" s="65">
        <v>0.33714688695792477</v>
      </c>
      <c r="T50" s="66">
        <v>8.6637447195612352E-2</v>
      </c>
      <c r="U50" s="66">
        <v>0.11557501665676766</v>
      </c>
      <c r="V50" s="66">
        <v>0.12942621434443274</v>
      </c>
    </row>
    <row r="51" spans="2:22" x14ac:dyDescent="0.25">
      <c r="B51" s="63">
        <v>0.41666666666666669</v>
      </c>
      <c r="C51" s="64">
        <v>1</v>
      </c>
      <c r="D51" s="64">
        <v>0.99542739629505217</v>
      </c>
      <c r="E51" s="64">
        <v>1.1643527413232562</v>
      </c>
      <c r="F51" s="64">
        <v>0.75183800883220486</v>
      </c>
      <c r="G51" s="64">
        <v>1.6062725771580626</v>
      </c>
      <c r="H51" s="65">
        <v>1</v>
      </c>
      <c r="I51" s="66">
        <v>0.17851461044967182</v>
      </c>
      <c r="J51" s="66">
        <v>1.2668601036269431</v>
      </c>
      <c r="K51" s="66">
        <v>1.2218368615646369</v>
      </c>
      <c r="M51" s="63">
        <v>0.41666666666666669</v>
      </c>
      <c r="N51" s="64">
        <v>0.83576079690689453</v>
      </c>
      <c r="O51" s="64">
        <v>0.83193919399050797</v>
      </c>
      <c r="P51" s="64">
        <v>0.96867068113710808</v>
      </c>
      <c r="Q51" s="64">
        <v>0.72828343612025892</v>
      </c>
      <c r="R51" s="64">
        <v>1.1698217118384175</v>
      </c>
      <c r="S51" s="65">
        <v>0.34823205850635974</v>
      </c>
      <c r="T51" s="66">
        <v>6.216451027035013E-2</v>
      </c>
      <c r="U51" s="66">
        <v>7.8753737923013933E-2</v>
      </c>
      <c r="V51" s="66">
        <v>9.6224219980339268E-2</v>
      </c>
    </row>
    <row r="52" spans="2:22" x14ac:dyDescent="0.25">
      <c r="B52" s="63">
        <v>0.45833333333333331</v>
      </c>
      <c r="C52" s="64">
        <v>1</v>
      </c>
      <c r="D52" s="64">
        <v>0.95832687749097301</v>
      </c>
      <c r="E52" s="64">
        <v>1.1819397585629576</v>
      </c>
      <c r="F52" s="64">
        <v>0.74499279913776406</v>
      </c>
      <c r="G52" s="64">
        <v>1.589448730029807</v>
      </c>
      <c r="H52" s="65">
        <v>1</v>
      </c>
      <c r="I52" s="66">
        <v>0.35103874522991635</v>
      </c>
      <c r="J52" s="66">
        <v>0.54019271385971335</v>
      </c>
      <c r="K52" s="66">
        <v>1.22904742467084</v>
      </c>
      <c r="M52" s="63">
        <v>0.45833333333333331</v>
      </c>
      <c r="N52" s="64">
        <v>0.8529740843019874</v>
      </c>
      <c r="O52" s="64">
        <v>0.81742799078984563</v>
      </c>
      <c r="P52" s="64">
        <v>0.96615064207675361</v>
      </c>
      <c r="Q52" s="64">
        <v>0.71977527122950868</v>
      </c>
      <c r="R52" s="64">
        <v>1.1440458907626023</v>
      </c>
      <c r="S52" s="65">
        <v>0.36814107508577809</v>
      </c>
      <c r="T52" s="66">
        <v>0.12923178106570396</v>
      </c>
      <c r="U52" s="66">
        <v>6.981006653080693E-2</v>
      </c>
      <c r="V52" s="66">
        <v>8.5799882485788265E-2</v>
      </c>
    </row>
    <row r="53" spans="2:22" x14ac:dyDescent="0.25">
      <c r="B53" s="63">
        <v>0.5</v>
      </c>
      <c r="C53" s="64">
        <v>1</v>
      </c>
      <c r="D53" s="64">
        <v>0.95392621931561739</v>
      </c>
      <c r="E53" s="64">
        <v>1.1649921749600207</v>
      </c>
      <c r="F53" s="64">
        <v>0.76415031364382346</v>
      </c>
      <c r="G53" s="64">
        <v>1.5731267709392545</v>
      </c>
      <c r="H53" s="65">
        <v>1</v>
      </c>
      <c r="I53" s="66">
        <v>0.35013474345168255</v>
      </c>
      <c r="J53" s="66">
        <v>0.44958257298782184</v>
      </c>
      <c r="K53" s="66">
        <v>1.2614029861452172</v>
      </c>
      <c r="M53" s="63">
        <v>0.5</v>
      </c>
      <c r="N53" s="64">
        <v>0.86685494502160254</v>
      </c>
      <c r="O53" s="64">
        <v>0.82691566039950459</v>
      </c>
      <c r="P53" s="64">
        <v>0.96335027371732074</v>
      </c>
      <c r="Q53" s="64">
        <v>0.73614441380995388</v>
      </c>
      <c r="R53" s="64">
        <v>1.1580484846418229</v>
      </c>
      <c r="S53" s="65">
        <v>0.40332729732182598</v>
      </c>
      <c r="T53" s="66">
        <v>0.14121889977483804</v>
      </c>
      <c r="U53" s="66">
        <v>6.3489556315281012E-2</v>
      </c>
      <c r="V53" s="66">
        <v>8.008591592513041E-2</v>
      </c>
    </row>
    <row r="54" spans="2:22" x14ac:dyDescent="0.25">
      <c r="B54" s="63">
        <v>0.54166666666666663</v>
      </c>
      <c r="C54" s="64">
        <v>1</v>
      </c>
      <c r="D54" s="64">
        <v>0.95273423514577915</v>
      </c>
      <c r="E54" s="64">
        <v>1.1488462968907249</v>
      </c>
      <c r="F54" s="64">
        <v>0.76333516906416454</v>
      </c>
      <c r="G54" s="64">
        <v>1.5614040045993935</v>
      </c>
      <c r="H54" s="65">
        <v>1</v>
      </c>
      <c r="I54" s="66">
        <v>0.35026585900896423</v>
      </c>
      <c r="J54" s="66">
        <v>0.41963169271699369</v>
      </c>
      <c r="K54" s="66">
        <v>1.2598799761458037</v>
      </c>
      <c r="M54" s="63">
        <v>0.54166666666666663</v>
      </c>
      <c r="N54" s="64">
        <v>0.87511068125161762</v>
      </c>
      <c r="O54" s="64">
        <v>0.83374790557016165</v>
      </c>
      <c r="P54" s="64">
        <v>0.95784819385467801</v>
      </c>
      <c r="Q54" s="64">
        <v>0.73115921299386533</v>
      </c>
      <c r="R54" s="64">
        <v>1.1416349231683622</v>
      </c>
      <c r="S54" s="65">
        <v>0.4510053396902044</v>
      </c>
      <c r="T54" s="66">
        <v>0.15797177272421917</v>
      </c>
      <c r="U54" s="66">
        <v>6.6289962389768309E-2</v>
      </c>
      <c r="V54" s="66">
        <v>8.3517396234327509E-2</v>
      </c>
    </row>
    <row r="55" spans="2:22" x14ac:dyDescent="0.25">
      <c r="B55" s="63">
        <v>0.58333333333333337</v>
      </c>
      <c r="C55" s="64">
        <v>1</v>
      </c>
      <c r="D55" s="64">
        <v>0.9519873567759779</v>
      </c>
      <c r="E55" s="64">
        <v>1.1491180793841533</v>
      </c>
      <c r="F55" s="64">
        <v>0.76099521399204573</v>
      </c>
      <c r="G55" s="64">
        <v>1.5218144610394089</v>
      </c>
      <c r="H55" s="65">
        <v>1</v>
      </c>
      <c r="I55" s="66">
        <v>0.34910835925903333</v>
      </c>
      <c r="J55" s="66">
        <v>0.42036592508641585</v>
      </c>
      <c r="K55" s="66">
        <v>1.2277096938368077</v>
      </c>
      <c r="M55" s="63">
        <v>0.58333333333333337</v>
      </c>
      <c r="N55" s="64">
        <v>0.86053677298710129</v>
      </c>
      <c r="O55" s="64">
        <v>0.81922012792452037</v>
      </c>
      <c r="P55" s="64">
        <v>0.94138065999346521</v>
      </c>
      <c r="Q55" s="64">
        <v>0.71638617679970029</v>
      </c>
      <c r="R55" s="64">
        <v>1.0902068435425185</v>
      </c>
      <c r="S55" s="65">
        <v>0.92566311050210437</v>
      </c>
      <c r="T55" s="66">
        <v>0.32315672973400289</v>
      </c>
      <c r="U55" s="66">
        <v>0.135844077642535</v>
      </c>
      <c r="V55" s="66">
        <v>0.16677709097206017</v>
      </c>
    </row>
    <row r="56" spans="2:22" x14ac:dyDescent="0.25">
      <c r="B56" s="63">
        <v>0.625</v>
      </c>
      <c r="C56" s="64">
        <v>1</v>
      </c>
      <c r="D56" s="64">
        <v>0.96123133104146763</v>
      </c>
      <c r="E56" s="64">
        <v>1.1246816427924444</v>
      </c>
      <c r="F56" s="64">
        <v>0.74112195159910266</v>
      </c>
      <c r="G56" s="64">
        <v>1.5681535889353286</v>
      </c>
      <c r="H56" s="65">
        <v>1</v>
      </c>
      <c r="I56" s="66">
        <v>0.34855557294270761</v>
      </c>
      <c r="J56" s="66">
        <v>0.41830187026411458</v>
      </c>
      <c r="K56" s="66">
        <v>1.2944687311850473</v>
      </c>
      <c r="M56" s="63">
        <v>0.625</v>
      </c>
      <c r="N56" s="64">
        <v>0.89046236221552644</v>
      </c>
      <c r="O56" s="64">
        <v>0.85594032167475986</v>
      </c>
      <c r="P56" s="64">
        <v>0.96266036711346226</v>
      </c>
      <c r="Q56" s="64">
        <v>0.71344873000223774</v>
      </c>
      <c r="R56" s="64">
        <v>1.1187971864743613</v>
      </c>
      <c r="S56" s="65">
        <v>0.43413682400944459</v>
      </c>
      <c r="T56" s="66">
        <v>0.15132080942813939</v>
      </c>
      <c r="U56" s="66">
        <v>6.3297777593670376E-2</v>
      </c>
      <c r="V56" s="66">
        <v>8.1936993848511816E-2</v>
      </c>
    </row>
    <row r="57" spans="2:22" x14ac:dyDescent="0.25">
      <c r="B57" s="63">
        <v>0.66666666666666663</v>
      </c>
      <c r="C57" s="64">
        <v>1</v>
      </c>
      <c r="D57" s="64">
        <v>0.95389491925271364</v>
      </c>
      <c r="E57" s="64">
        <v>1.1379004618940938</v>
      </c>
      <c r="F57" s="64">
        <v>0.73565771587596851</v>
      </c>
      <c r="G57" s="64">
        <v>1.5678548248854354</v>
      </c>
      <c r="H57" s="65">
        <v>1</v>
      </c>
      <c r="I57" s="66">
        <v>0.34848852713486839</v>
      </c>
      <c r="J57" s="66">
        <v>0.45079720407510621</v>
      </c>
      <c r="K57" s="66">
        <v>1.3065872814796047</v>
      </c>
      <c r="M57" s="63">
        <v>0.66666666666666663</v>
      </c>
      <c r="N57" s="64">
        <v>0.89482357927767331</v>
      </c>
      <c r="O57" s="64">
        <v>0.85356766590050037</v>
      </c>
      <c r="P57" s="64">
        <v>0.97127504128604292</v>
      </c>
      <c r="Q57" s="64">
        <v>0.71452597835982734</v>
      </c>
      <c r="R57" s="64">
        <v>1.1202730026774415</v>
      </c>
      <c r="S57" s="65">
        <v>0.41399386996758125</v>
      </c>
      <c r="T57" s="66">
        <v>0.1442721139878666</v>
      </c>
      <c r="U57" s="66">
        <v>6.503746561173529E-2</v>
      </c>
      <c r="V57" s="66">
        <v>8.4977125387960484E-2</v>
      </c>
    </row>
    <row r="58" spans="2:22" x14ac:dyDescent="0.25">
      <c r="B58" s="63">
        <v>0.70833333333333337</v>
      </c>
      <c r="C58" s="64">
        <v>1</v>
      </c>
      <c r="D58" s="64">
        <v>0.9985569254032699</v>
      </c>
      <c r="E58" s="64">
        <v>1.1066326874833099</v>
      </c>
      <c r="F58" s="64">
        <v>0.72566067727644368</v>
      </c>
      <c r="G58" s="64">
        <v>1.5284191239860399</v>
      </c>
      <c r="H58" s="65">
        <v>1</v>
      </c>
      <c r="I58" s="66">
        <v>0.34889569440875529</v>
      </c>
      <c r="J58" s="66">
        <v>0.49811648797450014</v>
      </c>
      <c r="K58" s="66">
        <v>1.366564863292612</v>
      </c>
      <c r="M58" s="63">
        <v>0.70833333333333337</v>
      </c>
      <c r="N58" s="64">
        <v>0.86599152352659448</v>
      </c>
      <c r="O58" s="64">
        <v>0.86474183315800957</v>
      </c>
      <c r="P58" s="64">
        <v>0.95695157880689219</v>
      </c>
      <c r="Q58" s="64">
        <v>0.69442213079777149</v>
      </c>
      <c r="R58" s="64">
        <v>1.0613680648304491</v>
      </c>
      <c r="S58" s="65">
        <v>0.39503887613387573</v>
      </c>
      <c r="T58" s="66">
        <v>0.13782736300718282</v>
      </c>
      <c r="U58" s="66">
        <v>6.8654082007924444E-2</v>
      </c>
      <c r="V58" s="66">
        <v>9.3820256193639054E-2</v>
      </c>
    </row>
    <row r="59" spans="2:22" x14ac:dyDescent="0.25">
      <c r="B59" s="63">
        <v>0.75</v>
      </c>
      <c r="C59" s="64">
        <v>1</v>
      </c>
      <c r="D59" s="64">
        <v>0.9814118305306021</v>
      </c>
      <c r="E59" s="64">
        <v>1.1209733653277187</v>
      </c>
      <c r="F59" s="64">
        <v>0.73613998485016319</v>
      </c>
      <c r="G59" s="64">
        <v>1.5211634069602202</v>
      </c>
      <c r="H59" s="65">
        <v>1</v>
      </c>
      <c r="I59" s="66">
        <v>0.34939680711758314</v>
      </c>
      <c r="J59" s="66">
        <v>0.62262771782467707</v>
      </c>
      <c r="K59" s="66">
        <v>1.285662447437512</v>
      </c>
      <c r="M59" s="63">
        <v>0.75</v>
      </c>
      <c r="N59" s="64">
        <v>0.87486946711503677</v>
      </c>
      <c r="O59" s="64">
        <v>0.85860724519670062</v>
      </c>
      <c r="P59" s="64">
        <v>0.9624758531429074</v>
      </c>
      <c r="Q59" s="64">
        <v>0.70851695995126773</v>
      </c>
      <c r="R59" s="64">
        <v>1.0777700726885684</v>
      </c>
      <c r="S59" s="65">
        <v>0.36296321473646542</v>
      </c>
      <c r="T59" s="66">
        <v>0.12681818833005473</v>
      </c>
      <c r="U59" s="66">
        <v>7.896051917860207E-2</v>
      </c>
      <c r="V59" s="66">
        <v>0.10151657433809815</v>
      </c>
    </row>
    <row r="60" spans="2:22" x14ac:dyDescent="0.25">
      <c r="B60" s="63">
        <v>0.79166666666666663</v>
      </c>
      <c r="C60" s="64">
        <v>1</v>
      </c>
      <c r="D60" s="64">
        <v>0.95159957178778598</v>
      </c>
      <c r="E60" s="64">
        <v>1.1941474573136481</v>
      </c>
      <c r="F60" s="64">
        <v>0.78087640640217004</v>
      </c>
      <c r="G60" s="64">
        <v>1.4667027992551118</v>
      </c>
      <c r="H60" s="65">
        <v>1</v>
      </c>
      <c r="I60" s="66">
        <v>0.35102395567385519</v>
      </c>
      <c r="J60" s="66">
        <v>0.76539770968740328</v>
      </c>
      <c r="K60" s="66">
        <v>0.94229680549939343</v>
      </c>
      <c r="M60" s="63">
        <v>0.79166666666666663</v>
      </c>
      <c r="N60" s="64">
        <v>0.91142704465236912</v>
      </c>
      <c r="O60" s="64">
        <v>0.86731358540700176</v>
      </c>
      <c r="P60" s="64">
        <v>1.0357003127073547</v>
      </c>
      <c r="Q60" s="64">
        <v>0.80875393829652298</v>
      </c>
      <c r="R60" s="64">
        <v>1.1862016652081062</v>
      </c>
      <c r="S60" s="65">
        <v>0.32849652481404706</v>
      </c>
      <c r="T60" s="66">
        <v>0.11531014956534154</v>
      </c>
      <c r="U60" s="66">
        <v>8.825812438102433E-2</v>
      </c>
      <c r="V60" s="66">
        <v>8.3165348663607364E-2</v>
      </c>
    </row>
    <row r="61" spans="2:22" x14ac:dyDescent="0.25">
      <c r="B61" s="63">
        <v>0.83333333333333337</v>
      </c>
      <c r="C61" s="64">
        <v>1</v>
      </c>
      <c r="D61" s="64">
        <v>0.91331693635382938</v>
      </c>
      <c r="E61" s="64">
        <v>1.2396268873554273</v>
      </c>
      <c r="F61" s="64">
        <v>0.77655648226185936</v>
      </c>
      <c r="G61" s="64">
        <v>0.98149549574442474</v>
      </c>
      <c r="H61" s="65">
        <v>1</v>
      </c>
      <c r="I61" s="66">
        <v>0.35009289288511708</v>
      </c>
      <c r="J61" s="66">
        <v>0.64372619355793048</v>
      </c>
      <c r="K61" s="66">
        <v>0.78028922983029325</v>
      </c>
      <c r="M61" s="63">
        <v>0.83333333333333337</v>
      </c>
      <c r="N61" s="64">
        <v>0.9316414376423342</v>
      </c>
      <c r="O61" s="64">
        <v>0.85088390360777388</v>
      </c>
      <c r="P61" s="64">
        <v>1.0547785649301402</v>
      </c>
      <c r="Q61" s="64">
        <v>0.81909513194736183</v>
      </c>
      <c r="R61" s="64">
        <v>0.80393818259252092</v>
      </c>
      <c r="S61" s="65">
        <v>0.29344038345556406</v>
      </c>
      <c r="T61" s="66">
        <v>0.10273139273327647</v>
      </c>
      <c r="U61" s="66">
        <v>6.6130888403096902E-2</v>
      </c>
      <c r="V61" s="66">
        <v>5.1601219980045555E-2</v>
      </c>
    </row>
    <row r="62" spans="2:22" x14ac:dyDescent="0.25">
      <c r="B62" s="63">
        <v>0.875</v>
      </c>
      <c r="C62" s="64">
        <v>1</v>
      </c>
      <c r="D62" s="64">
        <v>0.78219229127568601</v>
      </c>
      <c r="E62" s="64">
        <v>1.2565762278756907</v>
      </c>
      <c r="F62" s="64">
        <v>0.84369611953261636</v>
      </c>
      <c r="G62" s="64">
        <v>1.5067024585854802</v>
      </c>
      <c r="H62" s="65">
        <v>1</v>
      </c>
      <c r="I62" s="66">
        <v>0.35170922093366641</v>
      </c>
      <c r="J62" s="66">
        <v>0.59522080515590248</v>
      </c>
      <c r="K62" s="66">
        <v>1.3214762286019293</v>
      </c>
      <c r="M62" s="63">
        <v>0.875</v>
      </c>
      <c r="N62" s="64">
        <v>1.0332352593221064</v>
      </c>
      <c r="O62" s="64">
        <v>0.80818865491598602</v>
      </c>
      <c r="P62" s="64">
        <v>1.015550651406258</v>
      </c>
      <c r="Q62" s="64">
        <v>0.8568161437802807</v>
      </c>
      <c r="R62" s="64">
        <v>1.2909669903894792</v>
      </c>
      <c r="S62" s="65">
        <v>0.25432713663842521</v>
      </c>
      <c r="T62" s="66">
        <v>8.9449199089390655E-2</v>
      </c>
      <c r="U62" s="66">
        <v>5.3242024302537723E-2</v>
      </c>
      <c r="V62" s="66">
        <v>7.0358069478449817E-2</v>
      </c>
    </row>
    <row r="63" spans="2:22" x14ac:dyDescent="0.25">
      <c r="B63" s="63">
        <v>0.91666666666666663</v>
      </c>
      <c r="C63" s="64">
        <v>1</v>
      </c>
      <c r="D63" s="64">
        <v>0.8946621522609306</v>
      </c>
      <c r="E63" s="64">
        <v>1.0366792262400921</v>
      </c>
      <c r="F63" s="64">
        <v>0.85686076622226692</v>
      </c>
      <c r="G63" s="64">
        <v>1.7860487709564832</v>
      </c>
      <c r="H63" s="65">
        <v>1</v>
      </c>
      <c r="I63" s="66">
        <v>0.35228192006689873</v>
      </c>
      <c r="J63" s="66">
        <v>0.60758056609128674</v>
      </c>
      <c r="K63" s="66">
        <v>1.4615678613895025</v>
      </c>
      <c r="M63" s="63">
        <v>0.91666666666666663</v>
      </c>
      <c r="N63" s="64">
        <v>1.1019030197185731</v>
      </c>
      <c r="O63" s="64">
        <v>0.98583092720423726</v>
      </c>
      <c r="P63" s="64">
        <v>1.0219904428176412</v>
      </c>
      <c r="Q63" s="64">
        <v>0.87570351390455792</v>
      </c>
      <c r="R63" s="64">
        <v>1.5640491847315092</v>
      </c>
      <c r="S63" s="65">
        <v>0.2214002610106969</v>
      </c>
      <c r="T63" s="66">
        <v>7.7995309052160844E-2</v>
      </c>
      <c r="U63" s="66">
        <v>4.7388434026376741E-2</v>
      </c>
      <c r="V63" s="66">
        <v>6.9261412174528983E-2</v>
      </c>
    </row>
    <row r="64" spans="2:22" x14ac:dyDescent="0.25">
      <c r="B64" s="63">
        <v>0.95833333333333337</v>
      </c>
      <c r="C64" s="64">
        <v>1</v>
      </c>
      <c r="D64" s="64">
        <v>1.0030716823774704</v>
      </c>
      <c r="E64" s="64">
        <v>0.9365743634983863</v>
      </c>
      <c r="F64" s="64">
        <v>0.86659951842958616</v>
      </c>
      <c r="G64" s="64">
        <v>1.9669298300858489</v>
      </c>
      <c r="H64" s="65">
        <v>1</v>
      </c>
      <c r="I64" s="66">
        <v>0.35395846006778486</v>
      </c>
      <c r="J64" s="66">
        <v>0.81408053032163019</v>
      </c>
      <c r="K64" s="66">
        <v>1.4783231546407298</v>
      </c>
      <c r="M64" s="63">
        <v>0.95833333333333337</v>
      </c>
      <c r="N64" s="64">
        <v>1.0212777443296712</v>
      </c>
      <c r="O64" s="64">
        <v>1.0244147851794314</v>
      </c>
      <c r="P64" s="64">
        <v>0.95944062538776209</v>
      </c>
      <c r="Q64" s="64">
        <v>0.83145078392281557</v>
      </c>
      <c r="R64" s="64">
        <v>1.6354053491460494</v>
      </c>
      <c r="S64" s="65">
        <v>0.21009580931253735</v>
      </c>
      <c r="T64" s="66">
        <v>7.4365189130960699E-2</v>
      </c>
      <c r="U64" s="66">
        <v>6.0539252605200808E-2</v>
      </c>
      <c r="V64" s="66">
        <v>8.949657889091249E-2</v>
      </c>
    </row>
    <row r="65" spans="2:22" x14ac:dyDescent="0.25">
      <c r="B65" s="42" t="s">
        <v>31</v>
      </c>
      <c r="C65" s="61">
        <v>1</v>
      </c>
      <c r="D65" s="61">
        <v>0.94414923864661926</v>
      </c>
      <c r="E65" s="61">
        <v>1.1433096172821813</v>
      </c>
      <c r="F65" s="61">
        <v>0.77139109681483653</v>
      </c>
      <c r="G65" s="61">
        <v>1.5321239046589594</v>
      </c>
      <c r="H65" s="67">
        <v>1</v>
      </c>
      <c r="I65" s="61">
        <v>0.35425225956028039</v>
      </c>
      <c r="J65" s="61">
        <v>0.62255352526990737</v>
      </c>
      <c r="K65" s="61">
        <v>1.1758343649182548</v>
      </c>
      <c r="M65" s="99" t="s">
        <v>31</v>
      </c>
      <c r="N65" s="61">
        <v>0.89429793327862017</v>
      </c>
      <c r="O65" s="61">
        <v>0.84435071282825436</v>
      </c>
      <c r="P65" s="61">
        <v>0.96535429033560838</v>
      </c>
      <c r="Q65" s="61">
        <v>0.74466570483689309</v>
      </c>
      <c r="R65" s="61">
        <v>1.1409201273603169</v>
      </c>
      <c r="S65" s="67">
        <v>0.38073752559792101</v>
      </c>
      <c r="T65" s="61">
        <v>0.13487712874245361</v>
      </c>
      <c r="U65" s="61">
        <v>8.396823197689765E-2</v>
      </c>
      <c r="V65" s="61">
        <v>9.8732732719864144E-2</v>
      </c>
    </row>
    <row r="68" spans="2:22" s="33" customFormat="1" x14ac:dyDescent="0.25">
      <c r="B68" s="106" t="s">
        <v>44</v>
      </c>
      <c r="C68" s="107"/>
      <c r="D68" s="108"/>
      <c r="E68" s="108"/>
      <c r="F68" s="108"/>
      <c r="G68" s="108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</row>
    <row r="69" spans="2:22" ht="15.75" x14ac:dyDescent="0.25">
      <c r="B69" s="281" t="s">
        <v>58</v>
      </c>
      <c r="C69" s="281"/>
      <c r="D69" s="281"/>
      <c r="E69" s="281"/>
      <c r="F69" s="281"/>
      <c r="G69" s="281"/>
      <c r="H69" s="281"/>
      <c r="I69" s="281"/>
      <c r="J69" s="281"/>
      <c r="L69" s="281" t="s">
        <v>58</v>
      </c>
      <c r="M69" s="281"/>
      <c r="N69" s="281"/>
      <c r="O69" s="281"/>
      <c r="P69" s="281"/>
      <c r="Q69" s="281"/>
      <c r="R69" s="281"/>
      <c r="S69" s="281"/>
      <c r="T69" s="281"/>
    </row>
    <row r="70" spans="2:22" ht="14.45" customHeight="1" x14ac:dyDescent="0.25">
      <c r="B70" s="99"/>
      <c r="C70" s="275" t="s">
        <v>67</v>
      </c>
      <c r="D70" s="275"/>
      <c r="E70" s="275"/>
      <c r="F70" s="275"/>
      <c r="G70" s="276" t="s">
        <v>68</v>
      </c>
      <c r="H70" s="275"/>
      <c r="I70" s="275"/>
      <c r="J70" s="275"/>
      <c r="L70" s="99"/>
      <c r="M70" s="275" t="s">
        <v>67</v>
      </c>
      <c r="N70" s="275"/>
      <c r="O70" s="275"/>
      <c r="P70" s="275"/>
      <c r="Q70" s="276" t="s">
        <v>68</v>
      </c>
      <c r="R70" s="275"/>
      <c r="S70" s="275"/>
      <c r="T70" s="275"/>
    </row>
    <row r="71" spans="2:22" ht="14.45" customHeight="1" x14ac:dyDescent="0.25">
      <c r="B71" s="99" t="s">
        <v>56</v>
      </c>
      <c r="C71" s="99" t="s">
        <v>59</v>
      </c>
      <c r="D71" s="99" t="s">
        <v>60</v>
      </c>
      <c r="E71" s="99" t="s">
        <v>61</v>
      </c>
      <c r="F71" s="99" t="s">
        <v>62</v>
      </c>
      <c r="G71" s="100" t="s">
        <v>59</v>
      </c>
      <c r="H71" s="99" t="s">
        <v>60</v>
      </c>
      <c r="I71" s="99" t="s">
        <v>61</v>
      </c>
      <c r="J71" s="99" t="s">
        <v>62</v>
      </c>
      <c r="L71" s="99" t="s">
        <v>56</v>
      </c>
      <c r="M71" s="99" t="s">
        <v>59</v>
      </c>
      <c r="N71" s="99" t="s">
        <v>60</v>
      </c>
      <c r="O71" s="99" t="s">
        <v>61</v>
      </c>
      <c r="P71" s="99" t="s">
        <v>62</v>
      </c>
      <c r="Q71" s="100" t="s">
        <v>59</v>
      </c>
      <c r="R71" s="99" t="s">
        <v>60</v>
      </c>
      <c r="S71" s="99" t="s">
        <v>61</v>
      </c>
      <c r="T71" s="99" t="s">
        <v>62</v>
      </c>
    </row>
    <row r="72" spans="2:22" ht="14.45" customHeight="1" x14ac:dyDescent="0.25">
      <c r="B72" s="63">
        <v>0</v>
      </c>
      <c r="C72" s="64">
        <v>1</v>
      </c>
      <c r="D72" s="64">
        <v>0.98794215619983183</v>
      </c>
      <c r="E72" s="64">
        <v>0.66263300465023689</v>
      </c>
      <c r="F72" s="64">
        <v>0.40594325964581879</v>
      </c>
      <c r="G72" s="65">
        <v>1</v>
      </c>
      <c r="H72" s="66">
        <v>1.0079170342764889</v>
      </c>
      <c r="I72" s="66">
        <v>0.84015013124128257</v>
      </c>
      <c r="J72" s="66">
        <v>0.41849586873675232</v>
      </c>
      <c r="L72" s="63">
        <v>0</v>
      </c>
      <c r="M72" s="64">
        <v>1</v>
      </c>
      <c r="N72" s="64">
        <v>0.98794215619983183</v>
      </c>
      <c r="O72" s="64">
        <v>0.67072044703415368</v>
      </c>
      <c r="P72" s="64">
        <v>0.61262155189521716</v>
      </c>
      <c r="Q72" s="65">
        <v>1</v>
      </c>
      <c r="R72" s="66">
        <v>1.0079170342764889</v>
      </c>
      <c r="S72" s="66">
        <v>0.8335508803503513</v>
      </c>
      <c r="T72" s="66">
        <v>0.49812033965696612</v>
      </c>
    </row>
    <row r="73" spans="2:22" ht="14.45" customHeight="1" x14ac:dyDescent="0.25">
      <c r="B73" s="63">
        <v>4.1666666666666664E-2</v>
      </c>
      <c r="C73" s="64">
        <v>1</v>
      </c>
      <c r="D73" s="64">
        <v>0.99454151591400042</v>
      </c>
      <c r="E73" s="64">
        <v>0.68598643190867303</v>
      </c>
      <c r="F73" s="64">
        <v>0.43299929212809912</v>
      </c>
      <c r="G73" s="65">
        <v>1</v>
      </c>
      <c r="H73" s="66">
        <v>1.0567891481448557</v>
      </c>
      <c r="I73" s="66">
        <v>0.89943309064527877</v>
      </c>
      <c r="J73" s="66">
        <v>0.43433013222149902</v>
      </c>
      <c r="L73" s="63">
        <v>4.1666666666666664E-2</v>
      </c>
      <c r="M73" s="64">
        <v>1</v>
      </c>
      <c r="N73" s="64">
        <v>0.99454151591400042</v>
      </c>
      <c r="O73" s="64">
        <v>0.68975142910775311</v>
      </c>
      <c r="P73" s="64">
        <v>0.63120678775428796</v>
      </c>
      <c r="Q73" s="65">
        <v>1</v>
      </c>
      <c r="R73" s="66">
        <v>1.0567891481448557</v>
      </c>
      <c r="S73" s="66">
        <v>0.85109985489933515</v>
      </c>
      <c r="T73" s="66">
        <v>0.48289320988835122</v>
      </c>
    </row>
    <row r="74" spans="2:22" ht="14.45" customHeight="1" x14ac:dyDescent="0.25">
      <c r="B74" s="63">
        <v>8.3333333333333329E-2</v>
      </c>
      <c r="C74" s="64">
        <v>1</v>
      </c>
      <c r="D74" s="64">
        <v>0.98810063147974858</v>
      </c>
      <c r="E74" s="64">
        <v>0.72503289014714412</v>
      </c>
      <c r="F74" s="64">
        <v>0.49058462357681321</v>
      </c>
      <c r="G74" s="65">
        <v>1</v>
      </c>
      <c r="H74" s="66">
        <v>1.1044558321129789</v>
      </c>
      <c r="I74" s="66">
        <v>0.91990027690620857</v>
      </c>
      <c r="J74" s="66">
        <v>0.45530871296001596</v>
      </c>
      <c r="L74" s="63">
        <v>8.3333333333333329E-2</v>
      </c>
      <c r="M74" s="64">
        <v>1</v>
      </c>
      <c r="N74" s="64">
        <v>0.98810063147974858</v>
      </c>
      <c r="O74" s="64">
        <v>0.7337642210200368</v>
      </c>
      <c r="P74" s="64">
        <v>0.67663775015399641</v>
      </c>
      <c r="Q74" s="65">
        <v>1</v>
      </c>
      <c r="R74" s="66">
        <v>1.1044558321129789</v>
      </c>
      <c r="S74" s="66">
        <v>0.8328991075598835</v>
      </c>
      <c r="T74" s="66">
        <v>0.49495442537673945</v>
      </c>
    </row>
    <row r="75" spans="2:22" ht="14.45" customHeight="1" x14ac:dyDescent="0.25">
      <c r="B75" s="63">
        <v>0.125</v>
      </c>
      <c r="C75" s="64">
        <v>1</v>
      </c>
      <c r="D75" s="64">
        <v>0.98732763664066181</v>
      </c>
      <c r="E75" s="64">
        <v>0.73106127600906579</v>
      </c>
      <c r="F75" s="64">
        <v>0.52237797535938413</v>
      </c>
      <c r="G75" s="65">
        <v>1</v>
      </c>
      <c r="H75" s="66">
        <v>1.138147193707042</v>
      </c>
      <c r="I75" s="66">
        <v>0.95701042000703174</v>
      </c>
      <c r="J75" s="66">
        <v>0.53444920368728577</v>
      </c>
      <c r="L75" s="63">
        <v>0.125</v>
      </c>
      <c r="M75" s="64">
        <v>1</v>
      </c>
      <c r="N75" s="64">
        <v>0.98732763664066181</v>
      </c>
      <c r="O75" s="64">
        <v>0.74044445721834462</v>
      </c>
      <c r="P75" s="64">
        <v>0.71454745655671437</v>
      </c>
      <c r="Q75" s="65">
        <v>1</v>
      </c>
      <c r="R75" s="66">
        <v>1.138147193707042</v>
      </c>
      <c r="S75" s="66">
        <v>0.84084943081040997</v>
      </c>
      <c r="T75" s="66">
        <v>0.55845703715886275</v>
      </c>
    </row>
    <row r="76" spans="2:22" ht="14.45" customHeight="1" x14ac:dyDescent="0.25">
      <c r="B76" s="63">
        <v>0.16666666666666666</v>
      </c>
      <c r="C76" s="64">
        <v>1</v>
      </c>
      <c r="D76" s="64">
        <v>0.97718131847693723</v>
      </c>
      <c r="E76" s="64">
        <v>0.72701548119281545</v>
      </c>
      <c r="F76" s="64">
        <v>0.49253723234238017</v>
      </c>
      <c r="G76" s="65">
        <v>1</v>
      </c>
      <c r="H76" s="66">
        <v>1.1470161699316157</v>
      </c>
      <c r="I76" s="66">
        <v>1.0243482087116247</v>
      </c>
      <c r="J76" s="66">
        <v>0.60348410742441094</v>
      </c>
      <c r="L76" s="63">
        <v>0.16666666666666666</v>
      </c>
      <c r="M76" s="64">
        <v>1</v>
      </c>
      <c r="N76" s="64">
        <v>0.97718131847693723</v>
      </c>
      <c r="O76" s="64">
        <v>0.74399240698334534</v>
      </c>
      <c r="P76" s="64">
        <v>0.67747832760627547</v>
      </c>
      <c r="Q76" s="65">
        <v>1</v>
      </c>
      <c r="R76" s="66">
        <v>1.1470161699316157</v>
      </c>
      <c r="S76" s="66">
        <v>0.89305472369469352</v>
      </c>
      <c r="T76" s="66">
        <v>0.58913961316283636</v>
      </c>
    </row>
    <row r="77" spans="2:22" ht="14.45" customHeight="1" x14ac:dyDescent="0.25">
      <c r="B77" s="63">
        <v>0.20833333333333334</v>
      </c>
      <c r="C77" s="64">
        <v>1</v>
      </c>
      <c r="D77" s="64">
        <v>0.97101362571261929</v>
      </c>
      <c r="E77" s="64">
        <v>0.7010268129671865</v>
      </c>
      <c r="F77" s="64">
        <v>0.43605055555146599</v>
      </c>
      <c r="G77" s="65">
        <v>1</v>
      </c>
      <c r="H77" s="66">
        <v>1.1871853900531233</v>
      </c>
      <c r="I77" s="66">
        <v>1.115444251663144</v>
      </c>
      <c r="J77" s="66">
        <v>0.75166399598151901</v>
      </c>
      <c r="L77" s="63">
        <v>0.20833333333333334</v>
      </c>
      <c r="M77" s="64">
        <v>1</v>
      </c>
      <c r="N77" s="64">
        <v>0.97101362571261929</v>
      </c>
      <c r="O77" s="64">
        <v>0.7219536311374708</v>
      </c>
      <c r="P77" s="64">
        <v>0.62201694355430681</v>
      </c>
      <c r="Q77" s="65">
        <v>1</v>
      </c>
      <c r="R77" s="66">
        <v>1.1871853900531233</v>
      </c>
      <c r="S77" s="66">
        <v>0.93957039987935753</v>
      </c>
      <c r="T77" s="66">
        <v>0.67386962177695275</v>
      </c>
    </row>
    <row r="78" spans="2:22" ht="14.45" customHeight="1" x14ac:dyDescent="0.25">
      <c r="B78" s="63">
        <v>0.25</v>
      </c>
      <c r="C78" s="64">
        <v>1</v>
      </c>
      <c r="D78" s="64">
        <v>0.99330036120307497</v>
      </c>
      <c r="E78" s="64">
        <v>0.78203426154259947</v>
      </c>
      <c r="F78" s="64">
        <v>0.42904545551277001</v>
      </c>
      <c r="G78" s="65">
        <v>1</v>
      </c>
      <c r="H78" s="66">
        <v>1.4138163069162109</v>
      </c>
      <c r="I78" s="66">
        <v>1.3512624474397221</v>
      </c>
      <c r="J78" s="66">
        <v>1.1452311126006365</v>
      </c>
      <c r="L78" s="63">
        <v>0.25</v>
      </c>
      <c r="M78" s="64">
        <v>1</v>
      </c>
      <c r="N78" s="64">
        <v>0.99330036120307497</v>
      </c>
      <c r="O78" s="64">
        <v>0.78730894710982269</v>
      </c>
      <c r="P78" s="64">
        <v>0.54862744078048142</v>
      </c>
      <c r="Q78" s="65">
        <v>1</v>
      </c>
      <c r="R78" s="66">
        <v>1.4138163069162109</v>
      </c>
      <c r="S78" s="66">
        <v>0.95575531335260233</v>
      </c>
      <c r="T78" s="66">
        <v>0.84752678117455316</v>
      </c>
    </row>
    <row r="79" spans="2:22" ht="14.45" customHeight="1" x14ac:dyDescent="0.25">
      <c r="B79" s="63">
        <v>0.29166666666666669</v>
      </c>
      <c r="C79" s="64">
        <v>1</v>
      </c>
      <c r="D79" s="64">
        <v>0.96669720902933343</v>
      </c>
      <c r="E79" s="64">
        <v>0.92749166803890892</v>
      </c>
      <c r="F79" s="64">
        <v>0.64238696877413526</v>
      </c>
      <c r="G79" s="65">
        <v>1</v>
      </c>
      <c r="H79" s="66">
        <v>1.7321690393059204</v>
      </c>
      <c r="I79" s="66">
        <v>1.6483815094442902</v>
      </c>
      <c r="J79" s="66">
        <v>1.6193673439864251</v>
      </c>
      <c r="L79" s="63">
        <v>0.29166666666666669</v>
      </c>
      <c r="M79" s="64">
        <v>1</v>
      </c>
      <c r="N79" s="64">
        <v>0.96669720902933343</v>
      </c>
      <c r="O79" s="64">
        <v>0.95944382519756</v>
      </c>
      <c r="P79" s="64">
        <v>0.69260672727378791</v>
      </c>
      <c r="Q79" s="65">
        <v>1</v>
      </c>
      <c r="R79" s="66">
        <v>1.7321690393059204</v>
      </c>
      <c r="S79" s="66">
        <v>0.95162854896932947</v>
      </c>
      <c r="T79" s="66">
        <v>0.98239839182153499</v>
      </c>
    </row>
    <row r="80" spans="2:22" x14ac:dyDescent="0.25">
      <c r="B80" s="63">
        <v>0.33333333333333331</v>
      </c>
      <c r="C80" s="64">
        <v>1</v>
      </c>
      <c r="D80" s="64">
        <v>0.98714798757457156</v>
      </c>
      <c r="E80" s="64">
        <v>0.94619506185736968</v>
      </c>
      <c r="F80" s="64">
        <v>0.61872707070589816</v>
      </c>
      <c r="G80" s="65">
        <v>1</v>
      </c>
      <c r="H80" s="66">
        <v>1.6118780453672252</v>
      </c>
      <c r="I80" s="66">
        <v>1.4377701868885409</v>
      </c>
      <c r="J80" s="66">
        <v>1.3668307825401063</v>
      </c>
      <c r="L80" s="63">
        <v>0.33333333333333331</v>
      </c>
      <c r="M80" s="64">
        <v>1</v>
      </c>
      <c r="N80" s="64">
        <v>0.98714798757457156</v>
      </c>
      <c r="O80" s="64">
        <v>0.95851389433733891</v>
      </c>
      <c r="P80" s="64">
        <v>0.65391069521261747</v>
      </c>
      <c r="Q80" s="65">
        <v>1</v>
      </c>
      <c r="R80" s="66">
        <v>1.6118780453672252</v>
      </c>
      <c r="S80" s="66">
        <v>0.89198447179109108</v>
      </c>
      <c r="T80" s="66">
        <v>0.95066012287961443</v>
      </c>
    </row>
    <row r="81" spans="2:20" x14ac:dyDescent="0.25">
      <c r="B81" s="63">
        <v>0.375</v>
      </c>
      <c r="C81" s="64">
        <v>1</v>
      </c>
      <c r="D81" s="64">
        <v>0.97999238647522025</v>
      </c>
      <c r="E81" s="64">
        <v>0.88258833507207579</v>
      </c>
      <c r="F81" s="64">
        <v>0.64317513370733692</v>
      </c>
      <c r="G81" s="65">
        <v>1</v>
      </c>
      <c r="H81" s="66">
        <v>1.3745852612988716</v>
      </c>
      <c r="I81" s="66">
        <v>1.1636960576103164</v>
      </c>
      <c r="J81" s="66">
        <v>0.98015585484105272</v>
      </c>
      <c r="L81" s="63">
        <v>0.375</v>
      </c>
      <c r="M81" s="64">
        <v>1</v>
      </c>
      <c r="N81" s="64">
        <v>0.97999238647522025</v>
      </c>
      <c r="O81" s="64">
        <v>0.90060733864118925</v>
      </c>
      <c r="P81" s="64">
        <v>0.72873740581990876</v>
      </c>
      <c r="Q81" s="65">
        <v>1</v>
      </c>
      <c r="R81" s="66">
        <v>1.3745852612988716</v>
      </c>
      <c r="S81" s="66">
        <v>0.84657975781780026</v>
      </c>
      <c r="T81" s="66">
        <v>0.84227822929453866</v>
      </c>
    </row>
    <row r="82" spans="2:20" x14ac:dyDescent="0.25">
      <c r="B82" s="63">
        <v>0.41666666666666669</v>
      </c>
      <c r="C82" s="64">
        <v>1</v>
      </c>
      <c r="D82" s="64">
        <v>0.99652085527319567</v>
      </c>
      <c r="E82" s="64">
        <v>0.88070585399565282</v>
      </c>
      <c r="F82" s="64">
        <v>0.64969248265770874</v>
      </c>
      <c r="G82" s="65">
        <v>1</v>
      </c>
      <c r="H82" s="66">
        <v>1.2307828202678126</v>
      </c>
      <c r="I82" s="66">
        <v>1.0544699202359</v>
      </c>
      <c r="J82" s="66">
        <v>0.85688879347217006</v>
      </c>
      <c r="L82" s="63">
        <v>0.41666666666666669</v>
      </c>
      <c r="M82" s="64">
        <v>1</v>
      </c>
      <c r="N82" s="64">
        <v>0.99652085527319567</v>
      </c>
      <c r="O82" s="64">
        <v>0.88378065480045354</v>
      </c>
      <c r="P82" s="64">
        <v>0.73769520176360215</v>
      </c>
      <c r="Q82" s="65">
        <v>1</v>
      </c>
      <c r="R82" s="66">
        <v>1.2307828202678126</v>
      </c>
      <c r="S82" s="66">
        <v>0.85674735044355932</v>
      </c>
      <c r="T82" s="66">
        <v>0.81262516552437236</v>
      </c>
    </row>
    <row r="83" spans="2:20" x14ac:dyDescent="0.25">
      <c r="B83" s="63">
        <v>0.45833333333333331</v>
      </c>
      <c r="C83" s="64">
        <v>1</v>
      </c>
      <c r="D83" s="64">
        <v>0.98523563241032897</v>
      </c>
      <c r="E83" s="64">
        <v>0.86444820140741396</v>
      </c>
      <c r="F83" s="64">
        <v>0.66050783628846033</v>
      </c>
      <c r="G83" s="65">
        <v>1</v>
      </c>
      <c r="H83" s="66">
        <v>1.1857859211640194</v>
      </c>
      <c r="I83" s="66">
        <v>1.073397172555572</v>
      </c>
      <c r="J83" s="66">
        <v>0.85206111057327139</v>
      </c>
      <c r="L83" s="63">
        <v>0.45833333333333331</v>
      </c>
      <c r="M83" s="64">
        <v>1</v>
      </c>
      <c r="N83" s="64">
        <v>0.98523563241032897</v>
      </c>
      <c r="O83" s="64">
        <v>0.87740249435821294</v>
      </c>
      <c r="P83" s="64">
        <v>0.76408029447349546</v>
      </c>
      <c r="Q83" s="65">
        <v>1</v>
      </c>
      <c r="R83" s="66">
        <v>1.1857859211640194</v>
      </c>
      <c r="S83" s="66">
        <v>0.90522003457578437</v>
      </c>
      <c r="T83" s="66">
        <v>0.79379854201093347</v>
      </c>
    </row>
    <row r="84" spans="2:20" x14ac:dyDescent="0.25">
      <c r="B84" s="63">
        <v>0.5</v>
      </c>
      <c r="C84" s="64">
        <v>1</v>
      </c>
      <c r="D84" s="64">
        <v>0.99955632155070306</v>
      </c>
      <c r="E84" s="64">
        <v>0.89835167890785728</v>
      </c>
      <c r="F84" s="64">
        <v>0.68125190423985971</v>
      </c>
      <c r="G84" s="65">
        <v>1</v>
      </c>
      <c r="H84" s="66">
        <v>1.0804653443827046</v>
      </c>
      <c r="I84" s="66">
        <v>0.99735315909450961</v>
      </c>
      <c r="J84" s="66">
        <v>0.81623715707380351</v>
      </c>
      <c r="L84" s="63">
        <v>0.5</v>
      </c>
      <c r="M84" s="64">
        <v>1</v>
      </c>
      <c r="N84" s="64">
        <v>0.99955632155070306</v>
      </c>
      <c r="O84" s="64">
        <v>0.89875043510721064</v>
      </c>
      <c r="P84" s="64">
        <v>0.75833542724389436</v>
      </c>
      <c r="Q84" s="65">
        <v>1</v>
      </c>
      <c r="R84" s="66">
        <v>1.0804653443827046</v>
      </c>
      <c r="S84" s="66">
        <v>0.92307741685534683</v>
      </c>
      <c r="T84" s="66">
        <v>0.81840334051266239</v>
      </c>
    </row>
    <row r="85" spans="2:20" x14ac:dyDescent="0.25">
      <c r="B85" s="63">
        <v>0.54166666666666663</v>
      </c>
      <c r="C85" s="64">
        <v>1</v>
      </c>
      <c r="D85" s="64">
        <v>0.99486437336985867</v>
      </c>
      <c r="E85" s="64">
        <v>0.91715155126918357</v>
      </c>
      <c r="F85" s="64">
        <v>0.72610266256578704</v>
      </c>
      <c r="G85" s="65">
        <v>1</v>
      </c>
      <c r="H85" s="66">
        <v>1.0109005595184919</v>
      </c>
      <c r="I85" s="66">
        <v>0.95489313662183672</v>
      </c>
      <c r="J85" s="66">
        <v>0.80940315175336175</v>
      </c>
      <c r="L85" s="63">
        <v>0.54166666666666663</v>
      </c>
      <c r="M85" s="64">
        <v>1</v>
      </c>
      <c r="N85" s="64">
        <v>0.99486437336985867</v>
      </c>
      <c r="O85" s="64">
        <v>0.92188601363074052</v>
      </c>
      <c r="P85" s="64">
        <v>0.79169321750694632</v>
      </c>
      <c r="Q85" s="65">
        <v>1</v>
      </c>
      <c r="R85" s="66">
        <v>1.0109005595184919</v>
      </c>
      <c r="S85" s="66">
        <v>0.94459650618520541</v>
      </c>
      <c r="T85" s="66">
        <v>0.84763741691224148</v>
      </c>
    </row>
    <row r="86" spans="2:20" x14ac:dyDescent="0.25">
      <c r="B86" s="63">
        <v>0.58333333333333337</v>
      </c>
      <c r="C86" s="64">
        <v>1</v>
      </c>
      <c r="D86" s="64">
        <v>0.99813614446889332</v>
      </c>
      <c r="E86" s="64">
        <v>0.93068121047338703</v>
      </c>
      <c r="F86" s="64">
        <v>0.78132173025431351</v>
      </c>
      <c r="G86" s="65">
        <v>1</v>
      </c>
      <c r="H86" s="66">
        <v>0.96310002594706801</v>
      </c>
      <c r="I86" s="66">
        <v>0.92800391368275392</v>
      </c>
      <c r="J86" s="66">
        <v>0.4307894395433316</v>
      </c>
      <c r="L86" s="63">
        <v>0.58333333333333337</v>
      </c>
      <c r="M86" s="64">
        <v>1</v>
      </c>
      <c r="N86" s="64">
        <v>0.99813614446889332</v>
      </c>
      <c r="O86" s="64">
        <v>0.93241910497951264</v>
      </c>
      <c r="P86" s="64">
        <v>0.83951596041881793</v>
      </c>
      <c r="Q86" s="65">
        <v>1</v>
      </c>
      <c r="R86" s="66">
        <v>0.96310002594706801</v>
      </c>
      <c r="S86" s="66">
        <v>0.96355922404861094</v>
      </c>
      <c r="T86" s="66">
        <v>0.46421080039819818</v>
      </c>
    </row>
    <row r="87" spans="2:20" x14ac:dyDescent="0.25">
      <c r="B87" s="63">
        <v>0.625</v>
      </c>
      <c r="C87" s="64">
        <v>1</v>
      </c>
      <c r="D87" s="64">
        <v>1.0183843798399079</v>
      </c>
      <c r="E87" s="64">
        <v>0.93724544711131685</v>
      </c>
      <c r="F87" s="64">
        <v>0.77306355959711248</v>
      </c>
      <c r="G87" s="65">
        <v>1</v>
      </c>
      <c r="H87" s="66">
        <v>0.99711696471725475</v>
      </c>
      <c r="I87" s="66">
        <v>0.93862252295795079</v>
      </c>
      <c r="J87" s="66">
        <v>0.97230948928628991</v>
      </c>
      <c r="L87" s="63">
        <v>0.625</v>
      </c>
      <c r="M87" s="64">
        <v>1</v>
      </c>
      <c r="N87" s="64">
        <v>1.0183843798399079</v>
      </c>
      <c r="O87" s="64">
        <v>0.92032582752168068</v>
      </c>
      <c r="P87" s="64">
        <v>0.82482508928666531</v>
      </c>
      <c r="Q87" s="65">
        <v>1</v>
      </c>
      <c r="R87" s="66">
        <v>0.99711696471725475</v>
      </c>
      <c r="S87" s="66">
        <v>0.94133642909596782</v>
      </c>
      <c r="T87" s="66">
        <v>1.0358897911613913</v>
      </c>
    </row>
    <row r="88" spans="2:20" x14ac:dyDescent="0.25">
      <c r="B88" s="63">
        <v>0.66666666666666663</v>
      </c>
      <c r="C88" s="64">
        <v>1</v>
      </c>
      <c r="D88" s="64">
        <v>0.98664181518179839</v>
      </c>
      <c r="E88" s="64">
        <v>0.93506453800260858</v>
      </c>
      <c r="F88" s="64">
        <v>0.76707665113555368</v>
      </c>
      <c r="G88" s="65">
        <v>1</v>
      </c>
      <c r="H88" s="66">
        <v>1.0025660608623328</v>
      </c>
      <c r="I88" s="66">
        <v>0.93457759268610907</v>
      </c>
      <c r="J88" s="66">
        <v>0.97113090736279517</v>
      </c>
      <c r="L88" s="63">
        <v>0.66666666666666663</v>
      </c>
      <c r="M88" s="64">
        <v>1</v>
      </c>
      <c r="N88" s="64">
        <v>0.98664181518179839</v>
      </c>
      <c r="O88" s="64">
        <v>0.94772441590701673</v>
      </c>
      <c r="P88" s="64">
        <v>0.82034621136858232</v>
      </c>
      <c r="Q88" s="65">
        <v>1</v>
      </c>
      <c r="R88" s="66">
        <v>1.0025660608623328</v>
      </c>
      <c r="S88" s="66">
        <v>0.93218554783537655</v>
      </c>
      <c r="T88" s="66">
        <v>1.0391121239828003</v>
      </c>
    </row>
    <row r="89" spans="2:20" x14ac:dyDescent="0.25">
      <c r="B89" s="63">
        <v>0.70833333333333337</v>
      </c>
      <c r="C89" s="64">
        <v>1</v>
      </c>
      <c r="D89" s="64">
        <v>0.97944543104537651</v>
      </c>
      <c r="E89" s="64">
        <v>1.007702226797017</v>
      </c>
      <c r="F89" s="64">
        <v>0.85500515179614234</v>
      </c>
      <c r="G89" s="65">
        <v>1</v>
      </c>
      <c r="H89" s="66">
        <v>0.99265894353862383</v>
      </c>
      <c r="I89" s="66">
        <v>0.91656947468412964</v>
      </c>
      <c r="J89" s="66">
        <v>0.95980796982663208</v>
      </c>
      <c r="L89" s="63">
        <v>0.70833333333333337</v>
      </c>
      <c r="M89" s="64">
        <v>1</v>
      </c>
      <c r="N89" s="64">
        <v>0.97944543104537651</v>
      </c>
      <c r="O89" s="64">
        <v>1.0288497907652514</v>
      </c>
      <c r="P89" s="64">
        <v>0.8484700430937594</v>
      </c>
      <c r="Q89" s="65">
        <v>1</v>
      </c>
      <c r="R89" s="66">
        <v>0.99265894353862383</v>
      </c>
      <c r="S89" s="66">
        <v>0.92334782318763886</v>
      </c>
      <c r="T89" s="66">
        <v>1.0471742692035466</v>
      </c>
    </row>
    <row r="90" spans="2:20" x14ac:dyDescent="0.25">
      <c r="B90" s="63">
        <v>0.75</v>
      </c>
      <c r="C90" s="64">
        <v>1</v>
      </c>
      <c r="D90" s="64">
        <v>0.97844379846066265</v>
      </c>
      <c r="E90" s="64">
        <v>1.0109168324478894</v>
      </c>
      <c r="F90" s="64">
        <v>0.87177308177184676</v>
      </c>
      <c r="G90" s="65">
        <v>1</v>
      </c>
      <c r="H90" s="66">
        <v>1.0237992682014891</v>
      </c>
      <c r="I90" s="66">
        <v>0.93140107213902235</v>
      </c>
      <c r="J90" s="66">
        <v>0.97634939442472779</v>
      </c>
      <c r="L90" s="63">
        <v>0.75</v>
      </c>
      <c r="M90" s="64">
        <v>1</v>
      </c>
      <c r="N90" s="64">
        <v>0.97844379846066265</v>
      </c>
      <c r="O90" s="64">
        <v>1.0331884509241256</v>
      </c>
      <c r="P90" s="64">
        <v>0.86235885464572559</v>
      </c>
      <c r="Q90" s="65">
        <v>1</v>
      </c>
      <c r="R90" s="66">
        <v>1.0237992682014891</v>
      </c>
      <c r="S90" s="66">
        <v>0.90974969514797277</v>
      </c>
      <c r="T90" s="66">
        <v>1.0482588260098076</v>
      </c>
    </row>
    <row r="91" spans="2:20" x14ac:dyDescent="0.25">
      <c r="B91" s="63">
        <v>0.79166666666666663</v>
      </c>
      <c r="C91" s="64">
        <v>1</v>
      </c>
      <c r="D91" s="64">
        <v>0.97833471110563186</v>
      </c>
      <c r="E91" s="64">
        <v>0.90093553780507363</v>
      </c>
      <c r="F91" s="64">
        <v>0.62230762697579278</v>
      </c>
      <c r="G91" s="65">
        <v>1</v>
      </c>
      <c r="H91" s="66">
        <v>1.0015289192007819</v>
      </c>
      <c r="I91" s="66">
        <v>0.85232707119002793</v>
      </c>
      <c r="J91" s="66">
        <v>0.93947958112960928</v>
      </c>
      <c r="L91" s="63">
        <v>0.79166666666666663</v>
      </c>
      <c r="M91" s="64">
        <v>1</v>
      </c>
      <c r="N91" s="64">
        <v>0.97833471110563186</v>
      </c>
      <c r="O91" s="64">
        <v>0.92088681672851191</v>
      </c>
      <c r="P91" s="64">
        <v>0.69073490928319359</v>
      </c>
      <c r="Q91" s="65">
        <v>1</v>
      </c>
      <c r="R91" s="66">
        <v>1.0015289192007819</v>
      </c>
      <c r="S91" s="66">
        <v>0.85102592131856092</v>
      </c>
      <c r="T91" s="66">
        <v>1.1022524250202426</v>
      </c>
    </row>
    <row r="92" spans="2:20" x14ac:dyDescent="0.25">
      <c r="B92" s="63">
        <v>0.83333333333333337</v>
      </c>
      <c r="C92" s="64">
        <v>1</v>
      </c>
      <c r="D92" s="64">
        <v>0.97206164875125611</v>
      </c>
      <c r="E92" s="64">
        <v>0.7727503809458226</v>
      </c>
      <c r="F92" s="64">
        <v>0.46472598203114213</v>
      </c>
      <c r="G92" s="65">
        <v>1</v>
      </c>
      <c r="H92" s="66">
        <v>1.035700987940402</v>
      </c>
      <c r="I92" s="66">
        <v>0.83945012833857846</v>
      </c>
      <c r="J92" s="66">
        <v>0.94961584188069392</v>
      </c>
      <c r="L92" s="63">
        <v>0.83333333333333337</v>
      </c>
      <c r="M92" s="64">
        <v>1</v>
      </c>
      <c r="N92" s="64">
        <v>0.97206164875125611</v>
      </c>
      <c r="O92" s="64">
        <v>0.79496025991615282</v>
      </c>
      <c r="P92" s="64">
        <v>0.60139210991048864</v>
      </c>
      <c r="Q92" s="65">
        <v>1</v>
      </c>
      <c r="R92" s="66">
        <v>1.035700987940402</v>
      </c>
      <c r="S92" s="66">
        <v>0.81051397856432617</v>
      </c>
      <c r="T92" s="66">
        <v>1.131235566977818</v>
      </c>
    </row>
    <row r="93" spans="2:20" x14ac:dyDescent="0.25">
      <c r="B93" s="63">
        <v>0.875</v>
      </c>
      <c r="C93" s="64">
        <v>1</v>
      </c>
      <c r="D93" s="64">
        <v>0.99027699400023095</v>
      </c>
      <c r="E93" s="64">
        <v>0.69285504037020662</v>
      </c>
      <c r="F93" s="64">
        <v>0.41828419685589879</v>
      </c>
      <c r="G93" s="65">
        <v>1</v>
      </c>
      <c r="H93" s="66">
        <v>1.0067892294952414</v>
      </c>
      <c r="I93" s="66">
        <v>0.84012508366009619</v>
      </c>
      <c r="J93" s="66">
        <v>0.93139147379154508</v>
      </c>
      <c r="L93" s="63">
        <v>0.875</v>
      </c>
      <c r="M93" s="64">
        <v>1</v>
      </c>
      <c r="N93" s="64">
        <v>0.99027699400023095</v>
      </c>
      <c r="O93" s="64">
        <v>0.69965781752781486</v>
      </c>
      <c r="P93" s="64">
        <v>0.60371098207267282</v>
      </c>
      <c r="Q93" s="65">
        <v>1</v>
      </c>
      <c r="R93" s="66">
        <v>1.0067892294952414</v>
      </c>
      <c r="S93" s="66">
        <v>0.83445974494710962</v>
      </c>
      <c r="T93" s="66">
        <v>1.1086342878060931</v>
      </c>
    </row>
    <row r="94" spans="2:20" x14ac:dyDescent="0.25">
      <c r="B94" s="63">
        <v>0.91666666666666663</v>
      </c>
      <c r="C94" s="64">
        <v>1</v>
      </c>
      <c r="D94" s="64">
        <v>0.97032142090888518</v>
      </c>
      <c r="E94" s="64">
        <v>0.62094414130226783</v>
      </c>
      <c r="F94" s="64">
        <v>0.36390436814668342</v>
      </c>
      <c r="G94" s="65">
        <v>1</v>
      </c>
      <c r="H94" s="66">
        <v>1.03667074257133</v>
      </c>
      <c r="I94" s="66">
        <v>0.84194582798410589</v>
      </c>
      <c r="J94" s="66">
        <v>0.94791394436294807</v>
      </c>
      <c r="L94" s="63">
        <v>0.91666666666666663</v>
      </c>
      <c r="M94" s="64">
        <v>1</v>
      </c>
      <c r="N94" s="64">
        <v>0.97032142090888518</v>
      </c>
      <c r="O94" s="64">
        <v>0.63993654877848516</v>
      </c>
      <c r="P94" s="64">
        <v>0.58605008718415352</v>
      </c>
      <c r="Q94" s="65">
        <v>1</v>
      </c>
      <c r="R94" s="66">
        <v>1.03667074257133</v>
      </c>
      <c r="S94" s="66">
        <v>0.81216320033858225</v>
      </c>
      <c r="T94" s="66">
        <v>1.1258609673648061</v>
      </c>
    </row>
    <row r="95" spans="2:20" x14ac:dyDescent="0.25">
      <c r="B95" s="63">
        <v>0.95833333333333337</v>
      </c>
      <c r="C95" s="64">
        <v>1</v>
      </c>
      <c r="D95" s="64">
        <v>0.95931869254643876</v>
      </c>
      <c r="E95" s="64">
        <v>0.58605179239180927</v>
      </c>
      <c r="F95" s="64">
        <v>0.37057227395888048</v>
      </c>
      <c r="G95" s="65">
        <v>1</v>
      </c>
      <c r="H95" s="66">
        <v>1.0976179012303819</v>
      </c>
      <c r="I95" s="66">
        <v>0.85785846201142446</v>
      </c>
      <c r="J95" s="66">
        <v>0.99045849411030729</v>
      </c>
      <c r="L95" s="63">
        <v>0.95833333333333337</v>
      </c>
      <c r="M95" s="64">
        <v>1</v>
      </c>
      <c r="N95" s="64">
        <v>0.95931869254643876</v>
      </c>
      <c r="O95" s="64">
        <v>0.61090417287312437</v>
      </c>
      <c r="P95" s="64">
        <v>0.6323200078383715</v>
      </c>
      <c r="Q95" s="65">
        <v>1</v>
      </c>
      <c r="R95" s="66">
        <v>1.0976179012303819</v>
      </c>
      <c r="S95" s="66">
        <v>0.78156384024878101</v>
      </c>
      <c r="T95" s="66">
        <v>1.1545709904032126</v>
      </c>
    </row>
    <row r="96" spans="2:20" x14ac:dyDescent="0.25">
      <c r="B96" s="99" t="s">
        <v>31</v>
      </c>
      <c r="C96" s="61">
        <v>1</v>
      </c>
      <c r="D96" s="61">
        <v>0.9861397311576019</v>
      </c>
      <c r="E96" s="61">
        <v>0.86449568211792638</v>
      </c>
      <c r="F96" s="61">
        <v>0.63634296548505365</v>
      </c>
      <c r="G96" s="67">
        <v>1</v>
      </c>
      <c r="H96" s="61">
        <v>1.0880108002768727</v>
      </c>
      <c r="I96" s="61">
        <v>0.96377298278301571</v>
      </c>
      <c r="J96" s="61">
        <v>0.87623511084454309</v>
      </c>
      <c r="L96" s="99" t="s">
        <v>31</v>
      </c>
      <c r="M96" s="61">
        <v>1</v>
      </c>
      <c r="N96" s="61">
        <v>0.9861397311576019</v>
      </c>
      <c r="O96" s="61">
        <v>0.87664623460928703</v>
      </c>
      <c r="P96" s="61">
        <v>0.73608576497002065</v>
      </c>
      <c r="Q96" s="67">
        <v>1</v>
      </c>
      <c r="R96" s="61">
        <v>1.0880108002768727</v>
      </c>
      <c r="S96" s="61">
        <v>0.88581196302257159</v>
      </c>
      <c r="T96" s="61">
        <v>0.90917168928548298</v>
      </c>
    </row>
  </sheetData>
  <mergeCells count="22">
    <mergeCell ref="B7:L7"/>
    <mergeCell ref="T8:X8"/>
    <mergeCell ref="N7:X7"/>
    <mergeCell ref="B69:J69"/>
    <mergeCell ref="L69:T69"/>
    <mergeCell ref="B38:K38"/>
    <mergeCell ref="B39:B40"/>
    <mergeCell ref="M38:V38"/>
    <mergeCell ref="B8:B9"/>
    <mergeCell ref="C8:G8"/>
    <mergeCell ref="N8:N9"/>
    <mergeCell ref="O8:S8"/>
    <mergeCell ref="H8:L8"/>
    <mergeCell ref="C70:F70"/>
    <mergeCell ref="G70:J70"/>
    <mergeCell ref="M70:P70"/>
    <mergeCell ref="Q70:T70"/>
    <mergeCell ref="H39:K39"/>
    <mergeCell ref="C39:G39"/>
    <mergeCell ref="M39:M40"/>
    <mergeCell ref="N39:R39"/>
    <mergeCell ref="S39:V3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41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3" style="39" customWidth="1"/>
    <col min="2" max="2" width="5.28515625" style="39" customWidth="1"/>
    <col min="3" max="3" width="31" style="39" bestFit="1" customWidth="1"/>
    <col min="4" max="34" width="10.140625" style="39" customWidth="1"/>
    <col min="35" max="35" width="10.28515625" style="39" customWidth="1"/>
    <col min="36" max="16384" width="9.140625" style="39"/>
  </cols>
  <sheetData>
    <row r="1" spans="1:35" s="33" customFormat="1" x14ac:dyDescent="0.25">
      <c r="A1" s="32" t="s">
        <v>69</v>
      </c>
      <c r="B1" s="32"/>
      <c r="E1" s="41"/>
    </row>
    <row r="2" spans="1:35" s="33" customFormat="1" x14ac:dyDescent="0.25">
      <c r="A2" s="34"/>
      <c r="B2" s="68"/>
      <c r="E2" s="41"/>
      <c r="F2" s="41"/>
    </row>
    <row r="3" spans="1:35" s="33" customFormat="1" ht="14.25" x14ac:dyDescent="0.2">
      <c r="E3" s="41"/>
      <c r="F3" s="41"/>
    </row>
    <row r="4" spans="1:35" s="33" customFormat="1" ht="14.25" x14ac:dyDescent="0.2">
      <c r="E4" s="41"/>
      <c r="F4" s="41"/>
    </row>
    <row r="5" spans="1:35" s="33" customFormat="1" ht="14.25" x14ac:dyDescent="0.2">
      <c r="E5" s="41"/>
      <c r="F5" s="41"/>
    </row>
    <row r="6" spans="1:35" x14ac:dyDescent="0.25">
      <c r="B6" s="118" t="s">
        <v>400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</row>
    <row r="7" spans="1:35" s="69" customFormat="1" ht="14.45" customHeight="1" x14ac:dyDescent="0.25">
      <c r="C7" s="70"/>
      <c r="D7" s="70">
        <v>43952</v>
      </c>
      <c r="E7" s="70">
        <v>43953</v>
      </c>
      <c r="F7" s="70">
        <v>43954</v>
      </c>
      <c r="G7" s="70">
        <v>43955</v>
      </c>
      <c r="H7" s="70">
        <v>43956</v>
      </c>
      <c r="I7" s="70">
        <v>43957</v>
      </c>
      <c r="J7" s="70">
        <v>43958</v>
      </c>
      <c r="K7" s="70">
        <v>43959</v>
      </c>
      <c r="L7" s="70">
        <v>43960</v>
      </c>
      <c r="M7" s="70">
        <v>43961</v>
      </c>
      <c r="N7" s="70">
        <v>43962</v>
      </c>
      <c r="O7" s="70">
        <v>43963</v>
      </c>
      <c r="P7" s="70">
        <v>43964</v>
      </c>
      <c r="Q7" s="70">
        <v>43965</v>
      </c>
      <c r="R7" s="70">
        <v>43966</v>
      </c>
      <c r="S7" s="70">
        <v>43967</v>
      </c>
      <c r="T7" s="70">
        <v>43968</v>
      </c>
      <c r="U7" s="70">
        <v>43969</v>
      </c>
      <c r="V7" s="70">
        <v>43970</v>
      </c>
      <c r="W7" s="70">
        <v>43971</v>
      </c>
      <c r="X7" s="70">
        <v>43972</v>
      </c>
      <c r="Y7" s="70">
        <v>43973</v>
      </c>
      <c r="Z7" s="70">
        <v>43974</v>
      </c>
      <c r="AA7" s="70">
        <v>43975</v>
      </c>
      <c r="AB7" s="70">
        <v>43976</v>
      </c>
      <c r="AC7" s="70">
        <v>43977</v>
      </c>
      <c r="AD7" s="70">
        <v>43978</v>
      </c>
      <c r="AE7" s="70">
        <v>43979</v>
      </c>
      <c r="AF7" s="70">
        <v>43980</v>
      </c>
      <c r="AG7" s="70">
        <v>43981</v>
      </c>
      <c r="AH7" s="215">
        <v>43982</v>
      </c>
      <c r="AI7" s="288" t="s">
        <v>13</v>
      </c>
    </row>
    <row r="8" spans="1:35" s="71" customFormat="1" x14ac:dyDescent="0.25">
      <c r="C8" s="212"/>
      <c r="D8" s="212" t="s">
        <v>29</v>
      </c>
      <c r="E8" s="212" t="s">
        <v>30</v>
      </c>
      <c r="F8" s="212" t="s">
        <v>24</v>
      </c>
      <c r="G8" s="212" t="s">
        <v>25</v>
      </c>
      <c r="H8" s="212" t="s">
        <v>26</v>
      </c>
      <c r="I8" s="212" t="s">
        <v>27</v>
      </c>
      <c r="J8" s="212" t="s">
        <v>28</v>
      </c>
      <c r="K8" s="212" t="s">
        <v>29</v>
      </c>
      <c r="L8" s="212" t="s">
        <v>30</v>
      </c>
      <c r="M8" s="212" t="s">
        <v>24</v>
      </c>
      <c r="N8" s="212" t="s">
        <v>25</v>
      </c>
      <c r="O8" s="212" t="s">
        <v>26</v>
      </c>
      <c r="P8" s="212" t="s">
        <v>27</v>
      </c>
      <c r="Q8" s="212" t="s">
        <v>28</v>
      </c>
      <c r="R8" s="212" t="s">
        <v>29</v>
      </c>
      <c r="S8" s="212" t="s">
        <v>30</v>
      </c>
      <c r="T8" s="212" t="s">
        <v>24</v>
      </c>
      <c r="U8" s="212" t="s">
        <v>25</v>
      </c>
      <c r="V8" s="212" t="s">
        <v>26</v>
      </c>
      <c r="W8" s="212" t="s">
        <v>27</v>
      </c>
      <c r="X8" s="212" t="s">
        <v>28</v>
      </c>
      <c r="Y8" s="212" t="s">
        <v>29</v>
      </c>
      <c r="Z8" s="212" t="s">
        <v>30</v>
      </c>
      <c r="AA8" s="212" t="s">
        <v>24</v>
      </c>
      <c r="AB8" s="212" t="s">
        <v>25</v>
      </c>
      <c r="AC8" s="212" t="s">
        <v>26</v>
      </c>
      <c r="AD8" s="212" t="s">
        <v>27</v>
      </c>
      <c r="AE8" s="212" t="s">
        <v>28</v>
      </c>
      <c r="AF8" s="212" t="s">
        <v>29</v>
      </c>
      <c r="AG8" s="212" t="s">
        <v>30</v>
      </c>
      <c r="AH8" s="216" t="s">
        <v>24</v>
      </c>
      <c r="AI8" s="289"/>
    </row>
    <row r="9" spans="1:35" ht="14.45" customHeight="1" x14ac:dyDescent="0.25">
      <c r="B9" s="285" t="s">
        <v>70</v>
      </c>
      <c r="C9" s="39" t="s">
        <v>163</v>
      </c>
      <c r="D9" s="73">
        <v>9552</v>
      </c>
      <c r="E9" s="73">
        <v>8433</v>
      </c>
      <c r="F9" s="73">
        <v>6604</v>
      </c>
      <c r="G9" s="73">
        <v>70309</v>
      </c>
      <c r="H9" s="73">
        <v>68469</v>
      </c>
      <c r="I9" s="73">
        <v>67808</v>
      </c>
      <c r="J9" s="73">
        <v>71817</v>
      </c>
      <c r="K9" s="73">
        <v>77891</v>
      </c>
      <c r="L9" s="73">
        <v>10438</v>
      </c>
      <c r="M9" s="73">
        <v>8326</v>
      </c>
      <c r="N9" s="73">
        <v>78081</v>
      </c>
      <c r="O9" s="73">
        <v>75663</v>
      </c>
      <c r="P9" s="73">
        <v>78203</v>
      </c>
      <c r="Q9" s="73">
        <v>77358</v>
      </c>
      <c r="R9" s="73">
        <v>82512</v>
      </c>
      <c r="S9" s="73">
        <v>13173</v>
      </c>
      <c r="T9" s="73">
        <v>9484</v>
      </c>
      <c r="U9" s="73">
        <v>14948</v>
      </c>
      <c r="V9" s="73">
        <v>11720</v>
      </c>
      <c r="W9" s="73">
        <v>89300</v>
      </c>
      <c r="X9" s="73">
        <v>85000</v>
      </c>
      <c r="Y9" s="73">
        <v>87490</v>
      </c>
      <c r="Z9" s="73">
        <v>15104</v>
      </c>
      <c r="AA9" s="73">
        <v>12108</v>
      </c>
      <c r="AB9" s="73">
        <v>12824</v>
      </c>
      <c r="AC9" s="73">
        <v>13583</v>
      </c>
      <c r="AD9" s="73">
        <v>86417</v>
      </c>
      <c r="AE9" s="73">
        <v>82638</v>
      </c>
      <c r="AF9" s="73">
        <v>89203</v>
      </c>
      <c r="AG9" s="73">
        <v>17619</v>
      </c>
      <c r="AH9" s="73">
        <v>11936</v>
      </c>
      <c r="AI9" s="73">
        <v>1444011</v>
      </c>
    </row>
    <row r="10" spans="1:35" x14ac:dyDescent="0.25">
      <c r="B10" s="286"/>
      <c r="C10" s="39" t="s">
        <v>452</v>
      </c>
      <c r="D10" s="73">
        <v>9910</v>
      </c>
      <c r="E10" s="73">
        <v>8950</v>
      </c>
      <c r="F10" s="73">
        <v>7170</v>
      </c>
      <c r="G10" s="73">
        <v>75787</v>
      </c>
      <c r="H10" s="73">
        <v>75939</v>
      </c>
      <c r="I10" s="73">
        <v>73050</v>
      </c>
      <c r="J10" s="73">
        <v>79340</v>
      </c>
      <c r="K10" s="73">
        <v>85780</v>
      </c>
      <c r="L10" s="73">
        <v>10949</v>
      </c>
      <c r="M10" s="73">
        <v>9104</v>
      </c>
      <c r="N10" s="73">
        <v>78804</v>
      </c>
      <c r="O10" s="73">
        <v>79641</v>
      </c>
      <c r="P10" s="73">
        <v>80158</v>
      </c>
      <c r="Q10" s="73">
        <v>80315</v>
      </c>
      <c r="R10" s="73">
        <v>85165</v>
      </c>
      <c r="S10" s="73">
        <v>13371</v>
      </c>
      <c r="T10" s="73">
        <v>10161</v>
      </c>
      <c r="U10" s="73">
        <v>16179</v>
      </c>
      <c r="V10" s="73">
        <v>13769</v>
      </c>
      <c r="W10" s="73">
        <v>91581</v>
      </c>
      <c r="X10" s="73">
        <v>89555</v>
      </c>
      <c r="Y10" s="73">
        <v>91407</v>
      </c>
      <c r="Z10" s="73">
        <v>15330</v>
      </c>
      <c r="AA10" s="73">
        <v>12554</v>
      </c>
      <c r="AB10" s="73">
        <v>13788</v>
      </c>
      <c r="AC10" s="73">
        <v>15294</v>
      </c>
      <c r="AD10" s="73">
        <v>90790</v>
      </c>
      <c r="AE10" s="73">
        <v>86534</v>
      </c>
      <c r="AF10" s="73">
        <v>95201</v>
      </c>
      <c r="AG10" s="73">
        <v>18345</v>
      </c>
      <c r="AH10" s="73">
        <v>13531</v>
      </c>
      <c r="AI10" s="73">
        <v>1527452</v>
      </c>
    </row>
    <row r="11" spans="1:35" x14ac:dyDescent="0.25">
      <c r="B11" s="287"/>
      <c r="C11" s="74" t="s">
        <v>37</v>
      </c>
      <c r="D11" s="75">
        <v>19462</v>
      </c>
      <c r="E11" s="75">
        <v>17383</v>
      </c>
      <c r="F11" s="75">
        <v>13774</v>
      </c>
      <c r="G11" s="75">
        <v>146096</v>
      </c>
      <c r="H11" s="75">
        <v>144408</v>
      </c>
      <c r="I11" s="75">
        <v>140858</v>
      </c>
      <c r="J11" s="75">
        <v>151157</v>
      </c>
      <c r="K11" s="75">
        <v>163671</v>
      </c>
      <c r="L11" s="75">
        <v>21387</v>
      </c>
      <c r="M11" s="75">
        <v>17430</v>
      </c>
      <c r="N11" s="75">
        <v>156885</v>
      </c>
      <c r="O11" s="75">
        <v>155304</v>
      </c>
      <c r="P11" s="75">
        <v>158361</v>
      </c>
      <c r="Q11" s="75">
        <v>157673</v>
      </c>
      <c r="R11" s="75">
        <v>167677</v>
      </c>
      <c r="S11" s="75">
        <v>26544</v>
      </c>
      <c r="T11" s="75">
        <v>19645</v>
      </c>
      <c r="U11" s="75">
        <v>31127</v>
      </c>
      <c r="V11" s="75">
        <v>25489</v>
      </c>
      <c r="W11" s="75">
        <v>180881</v>
      </c>
      <c r="X11" s="75">
        <v>174555</v>
      </c>
      <c r="Y11" s="75">
        <v>178897</v>
      </c>
      <c r="Z11" s="75">
        <v>30434</v>
      </c>
      <c r="AA11" s="75">
        <v>24662</v>
      </c>
      <c r="AB11" s="75">
        <v>26612</v>
      </c>
      <c r="AC11" s="75">
        <v>28877</v>
      </c>
      <c r="AD11" s="75">
        <v>177207</v>
      </c>
      <c r="AE11" s="75">
        <v>169172</v>
      </c>
      <c r="AF11" s="75">
        <v>184404</v>
      </c>
      <c r="AG11" s="75">
        <v>35964</v>
      </c>
      <c r="AH11" s="75">
        <v>25467</v>
      </c>
      <c r="AI11" s="75">
        <v>2971463</v>
      </c>
    </row>
    <row r="12" spans="1:35" ht="14.45" customHeight="1" x14ac:dyDescent="0.25">
      <c r="B12" s="282" t="s">
        <v>73</v>
      </c>
      <c r="C12" s="39" t="s">
        <v>163</v>
      </c>
      <c r="D12" s="73">
        <v>7889</v>
      </c>
      <c r="E12" s="73">
        <v>6589</v>
      </c>
      <c r="F12" s="73">
        <v>4849</v>
      </c>
      <c r="G12" s="73">
        <v>52584</v>
      </c>
      <c r="H12" s="73">
        <v>53125</v>
      </c>
      <c r="I12" s="73">
        <v>51630</v>
      </c>
      <c r="J12" s="73">
        <v>52936</v>
      </c>
      <c r="K12" s="73">
        <v>60761</v>
      </c>
      <c r="L12" s="73">
        <v>8720</v>
      </c>
      <c r="M12" s="73">
        <v>6577</v>
      </c>
      <c r="N12" s="73">
        <v>60613</v>
      </c>
      <c r="O12" s="73">
        <v>59521</v>
      </c>
      <c r="P12" s="73">
        <v>55882</v>
      </c>
      <c r="Q12" s="73">
        <v>62800</v>
      </c>
      <c r="R12" s="73">
        <v>71550</v>
      </c>
      <c r="S12" s="73">
        <v>11413</v>
      </c>
      <c r="T12" s="73">
        <v>7978</v>
      </c>
      <c r="U12" s="73">
        <v>13745</v>
      </c>
      <c r="V12" s="73">
        <v>12127</v>
      </c>
      <c r="W12" s="73">
        <v>71586</v>
      </c>
      <c r="X12" s="73">
        <v>69907</v>
      </c>
      <c r="Y12" s="73">
        <v>74657</v>
      </c>
      <c r="Z12" s="73">
        <v>13919</v>
      </c>
      <c r="AA12" s="73">
        <v>9298</v>
      </c>
      <c r="AB12" s="73">
        <v>10145</v>
      </c>
      <c r="AC12" s="73">
        <v>11115</v>
      </c>
      <c r="AD12" s="73">
        <v>70651</v>
      </c>
      <c r="AE12" s="73">
        <v>62464</v>
      </c>
      <c r="AF12" s="73">
        <v>75530</v>
      </c>
      <c r="AG12" s="73">
        <v>16234</v>
      </c>
      <c r="AH12" s="73">
        <v>12794</v>
      </c>
      <c r="AI12" s="73">
        <v>1159589</v>
      </c>
    </row>
    <row r="13" spans="1:35" x14ac:dyDescent="0.25">
      <c r="B13" s="283"/>
      <c r="C13" s="39" t="s">
        <v>452</v>
      </c>
      <c r="D13" s="73">
        <v>7269</v>
      </c>
      <c r="E13" s="73">
        <v>6236</v>
      </c>
      <c r="F13" s="73">
        <v>4899</v>
      </c>
      <c r="G13" s="73">
        <v>54014</v>
      </c>
      <c r="H13" s="73">
        <v>49613</v>
      </c>
      <c r="I13" s="73">
        <v>46072</v>
      </c>
      <c r="J13" s="73">
        <v>49754</v>
      </c>
      <c r="K13" s="73">
        <v>56358</v>
      </c>
      <c r="L13" s="73">
        <v>8237</v>
      </c>
      <c r="M13" s="73">
        <v>6429</v>
      </c>
      <c r="N13" s="73">
        <v>63520</v>
      </c>
      <c r="O13" s="73">
        <v>58338</v>
      </c>
      <c r="P13" s="73">
        <v>56368</v>
      </c>
      <c r="Q13" s="73">
        <v>62081</v>
      </c>
      <c r="R13" s="73">
        <v>69739</v>
      </c>
      <c r="S13" s="73">
        <v>10250</v>
      </c>
      <c r="T13" s="73">
        <v>7601</v>
      </c>
      <c r="U13" s="73">
        <v>12780</v>
      </c>
      <c r="V13" s="73">
        <v>10887</v>
      </c>
      <c r="W13" s="73">
        <v>72765</v>
      </c>
      <c r="X13" s="73">
        <v>69300</v>
      </c>
      <c r="Y13" s="73">
        <v>70361</v>
      </c>
      <c r="Z13" s="73">
        <v>12022</v>
      </c>
      <c r="AA13" s="73">
        <v>8241</v>
      </c>
      <c r="AB13" s="73">
        <v>9799</v>
      </c>
      <c r="AC13" s="73">
        <v>11262</v>
      </c>
      <c r="AD13" s="73">
        <v>74022</v>
      </c>
      <c r="AE13" s="73">
        <v>63643</v>
      </c>
      <c r="AF13" s="73">
        <v>73155</v>
      </c>
      <c r="AG13" s="73">
        <v>14995</v>
      </c>
      <c r="AH13" s="73">
        <v>13368</v>
      </c>
      <c r="AI13" s="73">
        <v>1133378</v>
      </c>
    </row>
    <row r="14" spans="1:35" x14ac:dyDescent="0.25">
      <c r="B14" s="284"/>
      <c r="C14" s="74" t="s">
        <v>37</v>
      </c>
      <c r="D14" s="75">
        <v>15158</v>
      </c>
      <c r="E14" s="75">
        <v>12825</v>
      </c>
      <c r="F14" s="75">
        <v>9748</v>
      </c>
      <c r="G14" s="75">
        <v>106598</v>
      </c>
      <c r="H14" s="75">
        <v>102738</v>
      </c>
      <c r="I14" s="75">
        <v>97702</v>
      </c>
      <c r="J14" s="75">
        <v>102690</v>
      </c>
      <c r="K14" s="75">
        <v>117119</v>
      </c>
      <c r="L14" s="75">
        <v>16957</v>
      </c>
      <c r="M14" s="75">
        <v>13006</v>
      </c>
      <c r="N14" s="75">
        <v>124133</v>
      </c>
      <c r="O14" s="75">
        <v>117859</v>
      </c>
      <c r="P14" s="75">
        <v>112250</v>
      </c>
      <c r="Q14" s="75">
        <v>124881</v>
      </c>
      <c r="R14" s="75">
        <v>141289</v>
      </c>
      <c r="S14" s="75">
        <v>21663</v>
      </c>
      <c r="T14" s="75">
        <v>15579</v>
      </c>
      <c r="U14" s="75">
        <v>26525</v>
      </c>
      <c r="V14" s="75">
        <v>23014</v>
      </c>
      <c r="W14" s="75">
        <v>144351</v>
      </c>
      <c r="X14" s="75">
        <v>139207</v>
      </c>
      <c r="Y14" s="75">
        <v>145018</v>
      </c>
      <c r="Z14" s="75">
        <v>25941</v>
      </c>
      <c r="AA14" s="75">
        <v>17539</v>
      </c>
      <c r="AB14" s="75">
        <v>19944</v>
      </c>
      <c r="AC14" s="75">
        <v>22377</v>
      </c>
      <c r="AD14" s="75">
        <v>144673</v>
      </c>
      <c r="AE14" s="75">
        <v>126107</v>
      </c>
      <c r="AF14" s="75">
        <v>148685</v>
      </c>
      <c r="AG14" s="75">
        <v>31229</v>
      </c>
      <c r="AH14" s="75">
        <v>26162</v>
      </c>
      <c r="AI14" s="75">
        <v>2292967</v>
      </c>
    </row>
    <row r="15" spans="1:35" ht="14.45" customHeight="1" x14ac:dyDescent="0.25">
      <c r="B15" s="282" t="s">
        <v>74</v>
      </c>
      <c r="C15" s="39" t="s">
        <v>163</v>
      </c>
      <c r="D15" s="73">
        <v>2249</v>
      </c>
      <c r="E15" s="73">
        <v>1282</v>
      </c>
      <c r="F15" s="73">
        <v>1913</v>
      </c>
      <c r="G15" s="73">
        <v>5965</v>
      </c>
      <c r="H15" s="73">
        <v>6751</v>
      </c>
      <c r="I15" s="73">
        <v>7279</v>
      </c>
      <c r="J15" s="73">
        <v>7952</v>
      </c>
      <c r="K15" s="73">
        <v>8390</v>
      </c>
      <c r="L15" s="73">
        <v>2338</v>
      </c>
      <c r="M15" s="73">
        <v>1836</v>
      </c>
      <c r="N15" s="73">
        <v>6153</v>
      </c>
      <c r="O15" s="73">
        <v>7411</v>
      </c>
      <c r="P15" s="73">
        <v>7681</v>
      </c>
      <c r="Q15" s="73">
        <v>8101</v>
      </c>
      <c r="R15" s="73">
        <v>8407</v>
      </c>
      <c r="S15" s="73">
        <v>2847</v>
      </c>
      <c r="T15" s="73">
        <v>1778</v>
      </c>
      <c r="U15" s="73">
        <v>3056</v>
      </c>
      <c r="V15" s="73">
        <v>3092</v>
      </c>
      <c r="W15" s="73">
        <v>8392</v>
      </c>
      <c r="X15" s="73">
        <v>7877</v>
      </c>
      <c r="Y15" s="73">
        <v>9236</v>
      </c>
      <c r="Z15" s="73">
        <v>2887</v>
      </c>
      <c r="AA15" s="73">
        <v>422</v>
      </c>
      <c r="AB15" s="73">
        <v>433</v>
      </c>
      <c r="AC15" s="73">
        <v>2017</v>
      </c>
      <c r="AD15" s="73">
        <v>7416</v>
      </c>
      <c r="AE15" s="73">
        <v>9460</v>
      </c>
      <c r="AF15" s="73">
        <v>9848</v>
      </c>
      <c r="AG15" s="73">
        <v>3576</v>
      </c>
      <c r="AH15" s="73">
        <v>3031</v>
      </c>
      <c r="AI15" s="73">
        <v>159076</v>
      </c>
    </row>
    <row r="16" spans="1:35" x14ac:dyDescent="0.25">
      <c r="B16" s="283"/>
      <c r="C16" s="39" t="s">
        <v>452</v>
      </c>
      <c r="D16" s="73">
        <v>3004</v>
      </c>
      <c r="E16" s="73">
        <v>1926</v>
      </c>
      <c r="F16" s="73">
        <v>2618</v>
      </c>
      <c r="G16" s="73">
        <v>9443</v>
      </c>
      <c r="H16" s="73">
        <v>9809</v>
      </c>
      <c r="I16" s="73">
        <v>9710</v>
      </c>
      <c r="J16" s="73">
        <v>10102</v>
      </c>
      <c r="K16" s="73">
        <v>10628</v>
      </c>
      <c r="L16" s="73">
        <v>3212</v>
      </c>
      <c r="M16" s="73">
        <v>1713</v>
      </c>
      <c r="N16" s="73">
        <v>10012</v>
      </c>
      <c r="O16" s="73">
        <v>10807</v>
      </c>
      <c r="P16" s="73">
        <v>10953</v>
      </c>
      <c r="Q16" s="73">
        <v>11450</v>
      </c>
      <c r="R16" s="73">
        <v>12771</v>
      </c>
      <c r="S16" s="73">
        <v>4145</v>
      </c>
      <c r="T16" s="73">
        <v>1750</v>
      </c>
      <c r="U16" s="73">
        <v>4953</v>
      </c>
      <c r="V16" s="73">
        <v>4047</v>
      </c>
      <c r="W16" s="73">
        <v>12786</v>
      </c>
      <c r="X16" s="73">
        <v>14047</v>
      </c>
      <c r="Y16" s="73">
        <v>14031</v>
      </c>
      <c r="Z16" s="73">
        <v>3390</v>
      </c>
      <c r="AA16" s="73">
        <v>475</v>
      </c>
      <c r="AB16" s="73">
        <v>674</v>
      </c>
      <c r="AC16" s="73">
        <v>2029</v>
      </c>
      <c r="AD16" s="73">
        <v>10748</v>
      </c>
      <c r="AE16" s="73">
        <v>12054</v>
      </c>
      <c r="AF16" s="73">
        <v>13618</v>
      </c>
      <c r="AG16" s="73">
        <v>5015</v>
      </c>
      <c r="AH16" s="73">
        <v>3014</v>
      </c>
      <c r="AI16" s="73">
        <v>224934</v>
      </c>
    </row>
    <row r="17" spans="2:35" x14ac:dyDescent="0.25">
      <c r="B17" s="284"/>
      <c r="C17" s="74" t="s">
        <v>37</v>
      </c>
      <c r="D17" s="75">
        <v>5253</v>
      </c>
      <c r="E17" s="75">
        <v>3208</v>
      </c>
      <c r="F17" s="75">
        <v>4531</v>
      </c>
      <c r="G17" s="75">
        <v>15408</v>
      </c>
      <c r="H17" s="75">
        <v>16560</v>
      </c>
      <c r="I17" s="75">
        <v>16989</v>
      </c>
      <c r="J17" s="75">
        <v>18054</v>
      </c>
      <c r="K17" s="75">
        <v>19018</v>
      </c>
      <c r="L17" s="75">
        <v>5550</v>
      </c>
      <c r="M17" s="75">
        <v>3549</v>
      </c>
      <c r="N17" s="75">
        <v>16165</v>
      </c>
      <c r="O17" s="75">
        <v>18218</v>
      </c>
      <c r="P17" s="75">
        <v>18634</v>
      </c>
      <c r="Q17" s="75">
        <v>19551</v>
      </c>
      <c r="R17" s="75">
        <v>21178</v>
      </c>
      <c r="S17" s="75">
        <v>6992</v>
      </c>
      <c r="T17" s="75">
        <v>3528</v>
      </c>
      <c r="U17" s="75">
        <v>8009</v>
      </c>
      <c r="V17" s="75">
        <v>7139</v>
      </c>
      <c r="W17" s="75">
        <v>21178</v>
      </c>
      <c r="X17" s="75">
        <v>21924</v>
      </c>
      <c r="Y17" s="75">
        <v>23267</v>
      </c>
      <c r="Z17" s="75">
        <v>6277</v>
      </c>
      <c r="AA17" s="75">
        <v>897</v>
      </c>
      <c r="AB17" s="75">
        <v>1107</v>
      </c>
      <c r="AC17" s="75">
        <v>4046</v>
      </c>
      <c r="AD17" s="75">
        <v>18164</v>
      </c>
      <c r="AE17" s="75">
        <v>21514</v>
      </c>
      <c r="AF17" s="75">
        <v>23466</v>
      </c>
      <c r="AG17" s="75">
        <v>8591</v>
      </c>
      <c r="AH17" s="75">
        <v>6045</v>
      </c>
      <c r="AI17" s="75">
        <v>384010</v>
      </c>
    </row>
    <row r="18" spans="2:35" ht="14.45" customHeight="1" x14ac:dyDescent="0.25">
      <c r="B18" s="282" t="s">
        <v>75</v>
      </c>
      <c r="C18" s="39" t="s">
        <v>163</v>
      </c>
      <c r="D18" s="73">
        <v>530</v>
      </c>
      <c r="E18" s="73">
        <v>452</v>
      </c>
      <c r="F18" s="73">
        <v>330</v>
      </c>
      <c r="G18" s="73">
        <v>6862</v>
      </c>
      <c r="H18" s="73">
        <v>5068</v>
      </c>
      <c r="I18" s="73">
        <v>5423</v>
      </c>
      <c r="J18" s="73">
        <v>5518</v>
      </c>
      <c r="K18" s="73">
        <v>6465</v>
      </c>
      <c r="L18" s="73">
        <v>589</v>
      </c>
      <c r="M18" s="73">
        <v>453</v>
      </c>
      <c r="N18" s="73">
        <v>9054</v>
      </c>
      <c r="O18" s="73">
        <v>6949</v>
      </c>
      <c r="P18" s="73">
        <v>7197</v>
      </c>
      <c r="Q18" s="73">
        <v>8553</v>
      </c>
      <c r="R18" s="73">
        <v>10726</v>
      </c>
      <c r="S18" s="73">
        <v>675</v>
      </c>
      <c r="T18" s="73">
        <v>494</v>
      </c>
      <c r="U18" s="73">
        <v>895</v>
      </c>
      <c r="V18" s="73">
        <v>733</v>
      </c>
      <c r="W18" s="73">
        <v>15034</v>
      </c>
      <c r="X18" s="73">
        <v>12241</v>
      </c>
      <c r="Y18" s="73">
        <v>12834</v>
      </c>
      <c r="Z18" s="73">
        <v>901</v>
      </c>
      <c r="AA18" s="73">
        <v>652</v>
      </c>
      <c r="AB18" s="73">
        <v>738</v>
      </c>
      <c r="AC18" s="73">
        <v>860</v>
      </c>
      <c r="AD18" s="73">
        <v>11721</v>
      </c>
      <c r="AE18" s="73">
        <v>10687</v>
      </c>
      <c r="AF18" s="73">
        <v>12279</v>
      </c>
      <c r="AG18" s="73">
        <v>1211</v>
      </c>
      <c r="AH18" s="73">
        <v>1028</v>
      </c>
      <c r="AI18" s="73">
        <v>157152</v>
      </c>
    </row>
    <row r="19" spans="2:35" x14ac:dyDescent="0.25">
      <c r="B19" s="283"/>
      <c r="C19" s="39" t="s">
        <v>452</v>
      </c>
      <c r="D19" s="73">
        <v>484</v>
      </c>
      <c r="E19" s="73">
        <v>420</v>
      </c>
      <c r="F19" s="73">
        <v>305</v>
      </c>
      <c r="G19" s="73">
        <v>9735</v>
      </c>
      <c r="H19" s="73">
        <v>6361</v>
      </c>
      <c r="I19" s="73">
        <v>7357</v>
      </c>
      <c r="J19" s="73">
        <v>7645</v>
      </c>
      <c r="K19" s="73">
        <v>10495</v>
      </c>
      <c r="L19" s="73">
        <v>507</v>
      </c>
      <c r="M19" s="73">
        <v>430</v>
      </c>
      <c r="N19" s="73">
        <v>10290</v>
      </c>
      <c r="O19" s="73">
        <v>9130</v>
      </c>
      <c r="P19" s="73">
        <v>8927</v>
      </c>
      <c r="Q19" s="73">
        <v>10772</v>
      </c>
      <c r="R19" s="73">
        <v>15109</v>
      </c>
      <c r="S19" s="73">
        <v>760</v>
      </c>
      <c r="T19" s="73">
        <v>493</v>
      </c>
      <c r="U19" s="73">
        <v>910</v>
      </c>
      <c r="V19" s="73">
        <v>649</v>
      </c>
      <c r="W19" s="73">
        <v>15985</v>
      </c>
      <c r="X19" s="73">
        <v>17329</v>
      </c>
      <c r="Y19" s="73">
        <v>17727</v>
      </c>
      <c r="Z19" s="73">
        <v>972</v>
      </c>
      <c r="AA19" s="73">
        <v>611</v>
      </c>
      <c r="AB19" s="73">
        <v>633</v>
      </c>
      <c r="AC19" s="73">
        <v>691</v>
      </c>
      <c r="AD19" s="73">
        <v>15473</v>
      </c>
      <c r="AE19" s="73">
        <v>12946</v>
      </c>
      <c r="AF19" s="73">
        <v>17829</v>
      </c>
      <c r="AG19" s="73">
        <v>1101</v>
      </c>
      <c r="AH19" s="73">
        <v>765</v>
      </c>
      <c r="AI19" s="73">
        <v>202841</v>
      </c>
    </row>
    <row r="20" spans="2:35" x14ac:dyDescent="0.25">
      <c r="B20" s="284"/>
      <c r="C20" s="74" t="s">
        <v>37</v>
      </c>
      <c r="D20" s="75">
        <v>1014</v>
      </c>
      <c r="E20" s="75">
        <v>872</v>
      </c>
      <c r="F20" s="75">
        <v>635</v>
      </c>
      <c r="G20" s="75">
        <v>16597</v>
      </c>
      <c r="H20" s="75">
        <v>11429</v>
      </c>
      <c r="I20" s="75">
        <v>12780</v>
      </c>
      <c r="J20" s="75">
        <v>13163</v>
      </c>
      <c r="K20" s="75">
        <v>16960</v>
      </c>
      <c r="L20" s="75">
        <v>1096</v>
      </c>
      <c r="M20" s="75">
        <v>883</v>
      </c>
      <c r="N20" s="75">
        <v>19344</v>
      </c>
      <c r="O20" s="75">
        <v>16079</v>
      </c>
      <c r="P20" s="75">
        <v>16124</v>
      </c>
      <c r="Q20" s="75">
        <v>19325</v>
      </c>
      <c r="R20" s="75">
        <v>25835</v>
      </c>
      <c r="S20" s="75">
        <v>1435</v>
      </c>
      <c r="T20" s="75">
        <v>987</v>
      </c>
      <c r="U20" s="75">
        <v>1805</v>
      </c>
      <c r="V20" s="75">
        <v>1382</v>
      </c>
      <c r="W20" s="75">
        <v>31019</v>
      </c>
      <c r="X20" s="75">
        <v>29570</v>
      </c>
      <c r="Y20" s="75">
        <v>30561</v>
      </c>
      <c r="Z20" s="75">
        <v>1873</v>
      </c>
      <c r="AA20" s="75">
        <v>1263</v>
      </c>
      <c r="AB20" s="75">
        <v>1371</v>
      </c>
      <c r="AC20" s="75">
        <v>1551</v>
      </c>
      <c r="AD20" s="75">
        <v>27194</v>
      </c>
      <c r="AE20" s="75">
        <v>23633</v>
      </c>
      <c r="AF20" s="75">
        <v>30108</v>
      </c>
      <c r="AG20" s="75">
        <v>2312</v>
      </c>
      <c r="AH20" s="75">
        <v>1793</v>
      </c>
      <c r="AI20" s="75">
        <v>359993</v>
      </c>
    </row>
    <row r="21" spans="2:35" x14ac:dyDescent="0.25">
      <c r="C21" s="39" t="s">
        <v>76</v>
      </c>
      <c r="D21" s="73">
        <v>10560</v>
      </c>
      <c r="E21" s="73">
        <v>9342</v>
      </c>
      <c r="F21" s="73">
        <v>6825</v>
      </c>
      <c r="G21" s="73">
        <v>79274</v>
      </c>
      <c r="H21" s="73">
        <v>75000</v>
      </c>
      <c r="I21" s="73">
        <v>72407</v>
      </c>
      <c r="J21" s="73">
        <v>78133</v>
      </c>
      <c r="K21" s="73">
        <v>87920</v>
      </c>
      <c r="L21" s="73">
        <v>11731</v>
      </c>
      <c r="M21" s="73">
        <v>9127</v>
      </c>
      <c r="N21" s="73">
        <v>94765</v>
      </c>
      <c r="O21" s="73">
        <v>84508</v>
      </c>
      <c r="P21" s="73">
        <v>89239</v>
      </c>
      <c r="Q21" s="73">
        <v>93148</v>
      </c>
      <c r="R21" s="73">
        <v>105757</v>
      </c>
      <c r="S21" s="73">
        <v>14532</v>
      </c>
      <c r="T21" s="73">
        <v>9867</v>
      </c>
      <c r="U21" s="73">
        <v>18505</v>
      </c>
      <c r="V21" s="73">
        <v>15689</v>
      </c>
      <c r="W21" s="73">
        <v>104310</v>
      </c>
      <c r="X21" s="73">
        <v>100120</v>
      </c>
      <c r="Y21" s="73">
        <v>106954</v>
      </c>
      <c r="Z21" s="73">
        <v>15871</v>
      </c>
      <c r="AA21" s="73">
        <v>9910</v>
      </c>
      <c r="AB21" s="73">
        <v>11625</v>
      </c>
      <c r="AC21" s="73">
        <v>13991</v>
      </c>
      <c r="AD21" s="73">
        <v>102589</v>
      </c>
      <c r="AE21" s="73">
        <v>98020</v>
      </c>
      <c r="AF21" s="73">
        <v>110279</v>
      </c>
      <c r="AG21" s="73">
        <v>20966</v>
      </c>
      <c r="AH21" s="73">
        <v>17760</v>
      </c>
      <c r="AI21" s="73">
        <v>1678724</v>
      </c>
    </row>
    <row r="22" spans="2:35" x14ac:dyDescent="0.25">
      <c r="C22" s="39" t="s">
        <v>77</v>
      </c>
      <c r="D22" s="73">
        <v>10871</v>
      </c>
      <c r="E22" s="73">
        <v>9427</v>
      </c>
      <c r="F22" s="73">
        <v>6760</v>
      </c>
      <c r="G22" s="73">
        <v>83195</v>
      </c>
      <c r="H22" s="73">
        <v>79756</v>
      </c>
      <c r="I22" s="73">
        <v>77285</v>
      </c>
      <c r="J22" s="73">
        <v>83715</v>
      </c>
      <c r="K22" s="73">
        <v>90739</v>
      </c>
      <c r="L22" s="73">
        <v>11884</v>
      </c>
      <c r="M22" s="73">
        <v>8962</v>
      </c>
      <c r="N22" s="73">
        <v>88196</v>
      </c>
      <c r="O22" s="73">
        <v>88569</v>
      </c>
      <c r="P22" s="73">
        <v>89917</v>
      </c>
      <c r="Q22" s="73">
        <v>91105</v>
      </c>
      <c r="R22" s="73">
        <v>99373</v>
      </c>
      <c r="S22" s="73">
        <v>15208</v>
      </c>
      <c r="T22" s="73">
        <v>10139</v>
      </c>
      <c r="U22" s="73">
        <v>19526</v>
      </c>
      <c r="V22" s="73">
        <v>16423</v>
      </c>
      <c r="W22" s="73">
        <v>97664</v>
      </c>
      <c r="X22" s="73">
        <v>98275</v>
      </c>
      <c r="Y22" s="73">
        <v>104506</v>
      </c>
      <c r="Z22" s="73">
        <v>18983</v>
      </c>
      <c r="AA22" s="73">
        <v>10969</v>
      </c>
      <c r="AB22" s="73">
        <v>12153</v>
      </c>
      <c r="AC22" s="73">
        <v>13982</v>
      </c>
      <c r="AD22" s="73">
        <v>104014</v>
      </c>
      <c r="AE22" s="73">
        <v>99847</v>
      </c>
      <c r="AF22" s="73">
        <v>106545</v>
      </c>
      <c r="AG22" s="73">
        <v>21976</v>
      </c>
      <c r="AH22" s="73">
        <v>16703</v>
      </c>
      <c r="AI22" s="73">
        <v>1686667</v>
      </c>
    </row>
    <row r="23" spans="2:35" x14ac:dyDescent="0.25">
      <c r="C23" s="74" t="s">
        <v>37</v>
      </c>
      <c r="D23" s="75">
        <v>21431</v>
      </c>
      <c r="E23" s="75">
        <v>18769</v>
      </c>
      <c r="F23" s="75">
        <v>13585</v>
      </c>
      <c r="G23" s="75">
        <v>162469</v>
      </c>
      <c r="H23" s="75">
        <v>154756</v>
      </c>
      <c r="I23" s="75">
        <v>149692</v>
      </c>
      <c r="J23" s="75">
        <v>161848</v>
      </c>
      <c r="K23" s="75">
        <v>178659</v>
      </c>
      <c r="L23" s="75">
        <v>23615</v>
      </c>
      <c r="M23" s="75">
        <v>18089</v>
      </c>
      <c r="N23" s="75">
        <v>182961</v>
      </c>
      <c r="O23" s="75">
        <v>173077</v>
      </c>
      <c r="P23" s="75">
        <v>179156</v>
      </c>
      <c r="Q23" s="75">
        <v>184253</v>
      </c>
      <c r="R23" s="75">
        <v>205130</v>
      </c>
      <c r="S23" s="75">
        <v>29740</v>
      </c>
      <c r="T23" s="75">
        <v>20006</v>
      </c>
      <c r="U23" s="75">
        <v>38031</v>
      </c>
      <c r="V23" s="75">
        <v>32112</v>
      </c>
      <c r="W23" s="75">
        <v>201974</v>
      </c>
      <c r="X23" s="75">
        <v>198395</v>
      </c>
      <c r="Y23" s="75">
        <v>211460</v>
      </c>
      <c r="Z23" s="75">
        <v>34854</v>
      </c>
      <c r="AA23" s="75">
        <v>20879</v>
      </c>
      <c r="AB23" s="75">
        <v>23778</v>
      </c>
      <c r="AC23" s="75">
        <v>27973</v>
      </c>
      <c r="AD23" s="75">
        <v>206603</v>
      </c>
      <c r="AE23" s="75">
        <v>197867</v>
      </c>
      <c r="AF23" s="75">
        <v>216824</v>
      </c>
      <c r="AG23" s="75">
        <v>42942</v>
      </c>
      <c r="AH23" s="75">
        <v>34463</v>
      </c>
      <c r="AI23" s="75">
        <v>3365391</v>
      </c>
    </row>
    <row r="24" spans="2:35" x14ac:dyDescent="0.25">
      <c r="C24" s="39" t="s">
        <v>453</v>
      </c>
      <c r="D24" s="73">
        <v>11610</v>
      </c>
      <c r="E24" s="73">
        <v>10080</v>
      </c>
      <c r="F24" s="73">
        <v>7385</v>
      </c>
      <c r="G24" s="73">
        <v>91069</v>
      </c>
      <c r="H24" s="73">
        <v>91580</v>
      </c>
      <c r="I24" s="73">
        <v>87279</v>
      </c>
      <c r="J24" s="73">
        <v>94659</v>
      </c>
      <c r="K24" s="73">
        <v>97459</v>
      </c>
      <c r="L24" s="73">
        <v>12963</v>
      </c>
      <c r="M24" s="73">
        <v>9699</v>
      </c>
      <c r="N24" s="73">
        <v>104869</v>
      </c>
      <c r="O24" s="73">
        <v>101864</v>
      </c>
      <c r="P24" s="73">
        <v>103502</v>
      </c>
      <c r="Q24" s="73">
        <v>106343</v>
      </c>
      <c r="R24" s="73">
        <v>115345</v>
      </c>
      <c r="S24" s="73">
        <v>15930</v>
      </c>
      <c r="T24" s="73">
        <v>11521</v>
      </c>
      <c r="U24" s="73">
        <v>20462</v>
      </c>
      <c r="V24" s="73">
        <v>17422</v>
      </c>
      <c r="W24" s="73">
        <v>120432</v>
      </c>
      <c r="X24" s="73">
        <v>109405</v>
      </c>
      <c r="Y24" s="73">
        <v>120989</v>
      </c>
      <c r="Z24" s="73">
        <v>19212</v>
      </c>
      <c r="AA24" s="73">
        <v>12414</v>
      </c>
      <c r="AB24" s="73">
        <v>14008</v>
      </c>
      <c r="AC24" s="73">
        <v>15882</v>
      </c>
      <c r="AD24" s="73">
        <v>117589</v>
      </c>
      <c r="AE24" s="73">
        <v>112541</v>
      </c>
      <c r="AF24" s="73">
        <v>120733</v>
      </c>
      <c r="AG24" s="73">
        <v>22782</v>
      </c>
      <c r="AH24" s="73">
        <v>18142</v>
      </c>
      <c r="AI24" s="73">
        <v>1915170</v>
      </c>
    </row>
    <row r="25" spans="2:35" x14ac:dyDescent="0.25">
      <c r="C25" s="39" t="s">
        <v>454</v>
      </c>
      <c r="D25" s="73">
        <v>9893</v>
      </c>
      <c r="E25" s="73">
        <v>8779</v>
      </c>
      <c r="F25" s="73">
        <v>6703</v>
      </c>
      <c r="G25" s="73">
        <v>76915</v>
      </c>
      <c r="H25" s="73">
        <v>75928</v>
      </c>
      <c r="I25" s="73">
        <v>72924</v>
      </c>
      <c r="J25" s="73">
        <v>79045</v>
      </c>
      <c r="K25" s="73">
        <v>84861</v>
      </c>
      <c r="L25" s="73">
        <v>11357</v>
      </c>
      <c r="M25" s="73">
        <v>8626</v>
      </c>
      <c r="N25" s="73">
        <v>90781</v>
      </c>
      <c r="O25" s="73">
        <v>87541</v>
      </c>
      <c r="P25" s="73">
        <v>89492</v>
      </c>
      <c r="Q25" s="73">
        <v>91194</v>
      </c>
      <c r="R25" s="73">
        <v>99554</v>
      </c>
      <c r="S25" s="73">
        <v>14282</v>
      </c>
      <c r="T25" s="73">
        <v>10024</v>
      </c>
      <c r="U25" s="73">
        <v>17472</v>
      </c>
      <c r="V25" s="73">
        <v>15344</v>
      </c>
      <c r="W25" s="73">
        <v>99295</v>
      </c>
      <c r="X25" s="73">
        <v>95965</v>
      </c>
      <c r="Y25" s="73">
        <v>101419</v>
      </c>
      <c r="Z25" s="73">
        <v>16712</v>
      </c>
      <c r="AA25" s="73">
        <v>10575</v>
      </c>
      <c r="AB25" s="73">
        <v>12484</v>
      </c>
      <c r="AC25" s="73">
        <v>14667</v>
      </c>
      <c r="AD25" s="73">
        <v>104080</v>
      </c>
      <c r="AE25" s="73">
        <v>96557</v>
      </c>
      <c r="AF25" s="73">
        <v>105726</v>
      </c>
      <c r="AG25" s="73">
        <v>20923</v>
      </c>
      <c r="AH25" s="73">
        <v>17818</v>
      </c>
      <c r="AI25" s="73">
        <v>1646936</v>
      </c>
    </row>
    <row r="26" spans="2:35" x14ac:dyDescent="0.25">
      <c r="C26" s="74" t="s">
        <v>37</v>
      </c>
      <c r="D26" s="75">
        <v>21503</v>
      </c>
      <c r="E26" s="75">
        <v>18859</v>
      </c>
      <c r="F26" s="75">
        <v>14088</v>
      </c>
      <c r="G26" s="75">
        <v>167984</v>
      </c>
      <c r="H26" s="75">
        <v>167508</v>
      </c>
      <c r="I26" s="75">
        <v>160203</v>
      </c>
      <c r="J26" s="75">
        <v>173704</v>
      </c>
      <c r="K26" s="75">
        <v>182320</v>
      </c>
      <c r="L26" s="75">
        <v>24320</v>
      </c>
      <c r="M26" s="75">
        <v>18325</v>
      </c>
      <c r="N26" s="75">
        <v>195650</v>
      </c>
      <c r="O26" s="75">
        <v>189405</v>
      </c>
      <c r="P26" s="75">
        <v>192994</v>
      </c>
      <c r="Q26" s="75">
        <v>197537</v>
      </c>
      <c r="R26" s="75">
        <v>214899</v>
      </c>
      <c r="S26" s="75">
        <v>30212</v>
      </c>
      <c r="T26" s="75">
        <v>21545</v>
      </c>
      <c r="U26" s="75">
        <v>37934</v>
      </c>
      <c r="V26" s="75">
        <v>32766</v>
      </c>
      <c r="W26" s="75">
        <v>219727</v>
      </c>
      <c r="X26" s="75">
        <v>205370</v>
      </c>
      <c r="Y26" s="75">
        <v>222408</v>
      </c>
      <c r="Z26" s="75">
        <v>35924</v>
      </c>
      <c r="AA26" s="75">
        <v>22989</v>
      </c>
      <c r="AB26" s="75">
        <v>26492</v>
      </c>
      <c r="AC26" s="75">
        <v>30549</v>
      </c>
      <c r="AD26" s="75">
        <v>221669</v>
      </c>
      <c r="AE26" s="75">
        <v>209098</v>
      </c>
      <c r="AF26" s="75">
        <v>226459</v>
      </c>
      <c r="AG26" s="75">
        <v>43705</v>
      </c>
      <c r="AH26" s="75">
        <v>35960</v>
      </c>
      <c r="AI26" s="75">
        <v>3562106</v>
      </c>
    </row>
    <row r="27" spans="2:35" x14ac:dyDescent="0.25">
      <c r="C27" s="39" t="s">
        <v>80</v>
      </c>
      <c r="D27" s="73">
        <v>11895</v>
      </c>
      <c r="E27" s="73">
        <v>10082</v>
      </c>
      <c r="F27" s="73">
        <v>7284</v>
      </c>
      <c r="G27" s="73">
        <v>68029</v>
      </c>
      <c r="H27" s="73">
        <v>70302</v>
      </c>
      <c r="I27" s="73">
        <v>66388</v>
      </c>
      <c r="J27" s="73">
        <v>71061</v>
      </c>
      <c r="K27" s="73">
        <v>76237</v>
      </c>
      <c r="L27" s="73">
        <v>11714</v>
      </c>
      <c r="M27" s="73">
        <v>9284</v>
      </c>
      <c r="N27" s="73">
        <v>74776</v>
      </c>
      <c r="O27" s="73">
        <v>76338</v>
      </c>
      <c r="P27" s="73">
        <v>73208</v>
      </c>
      <c r="Q27" s="73">
        <v>73526</v>
      </c>
      <c r="R27" s="73">
        <v>73185</v>
      </c>
      <c r="S27" s="73">
        <v>14942</v>
      </c>
      <c r="T27" s="73">
        <v>10105</v>
      </c>
      <c r="U27" s="73">
        <v>19427</v>
      </c>
      <c r="V27" s="73">
        <v>16107</v>
      </c>
      <c r="W27" s="73">
        <v>74570</v>
      </c>
      <c r="X27" s="73">
        <v>72137</v>
      </c>
      <c r="Y27" s="73">
        <v>73589</v>
      </c>
      <c r="Z27" s="73">
        <v>16459</v>
      </c>
      <c r="AA27" s="73">
        <v>8841</v>
      </c>
      <c r="AB27" s="73">
        <v>10126</v>
      </c>
      <c r="AC27" s="73">
        <v>12181</v>
      </c>
      <c r="AD27" s="73">
        <v>78139</v>
      </c>
      <c r="AE27" s="73">
        <v>75375</v>
      </c>
      <c r="AF27" s="73">
        <v>78527</v>
      </c>
      <c r="AG27" s="73">
        <v>17769</v>
      </c>
      <c r="AH27" s="73">
        <v>12833</v>
      </c>
      <c r="AI27" s="73">
        <v>1364436</v>
      </c>
    </row>
    <row r="28" spans="2:35" x14ac:dyDescent="0.25">
      <c r="C28" s="39" t="s">
        <v>81</v>
      </c>
      <c r="D28" s="73">
        <v>11169</v>
      </c>
      <c r="E28" s="73">
        <v>7412</v>
      </c>
      <c r="F28" s="73">
        <v>5265</v>
      </c>
      <c r="G28" s="73">
        <v>71764</v>
      </c>
      <c r="H28" s="73">
        <v>70194</v>
      </c>
      <c r="I28" s="73">
        <v>66947</v>
      </c>
      <c r="J28" s="73">
        <v>71219</v>
      </c>
      <c r="K28" s="73">
        <v>71604</v>
      </c>
      <c r="L28" s="73">
        <v>3568</v>
      </c>
      <c r="M28" s="73">
        <v>3374</v>
      </c>
      <c r="N28" s="73">
        <v>72411</v>
      </c>
      <c r="O28" s="73">
        <v>70560</v>
      </c>
      <c r="P28" s="73">
        <v>59413</v>
      </c>
      <c r="Q28" s="73">
        <v>60278</v>
      </c>
      <c r="R28" s="73">
        <v>66909</v>
      </c>
      <c r="S28" s="73">
        <v>1014</v>
      </c>
      <c r="T28" s="73">
        <v>246</v>
      </c>
      <c r="U28" s="73">
        <v>249</v>
      </c>
      <c r="V28" s="73">
        <v>284</v>
      </c>
      <c r="W28" s="73">
        <v>78149</v>
      </c>
      <c r="X28" s="73">
        <v>76800</v>
      </c>
      <c r="Y28" s="73">
        <v>79650</v>
      </c>
      <c r="Z28" s="73">
        <v>1290</v>
      </c>
      <c r="AA28" s="73">
        <v>346</v>
      </c>
      <c r="AB28" s="73">
        <v>171</v>
      </c>
      <c r="AC28" s="73">
        <v>210</v>
      </c>
      <c r="AD28" s="73">
        <v>77383</v>
      </c>
      <c r="AE28" s="73">
        <v>71697</v>
      </c>
      <c r="AF28" s="73">
        <v>81445</v>
      </c>
      <c r="AG28" s="73">
        <v>15815</v>
      </c>
      <c r="AH28" s="73">
        <v>10622</v>
      </c>
      <c r="AI28" s="73">
        <v>1207458</v>
      </c>
    </row>
    <row r="29" spans="2:35" x14ac:dyDescent="0.25">
      <c r="C29" s="74" t="s">
        <v>37</v>
      </c>
      <c r="D29" s="75">
        <v>23064</v>
      </c>
      <c r="E29" s="75">
        <v>17494</v>
      </c>
      <c r="F29" s="75">
        <v>12549</v>
      </c>
      <c r="G29" s="75">
        <v>139793</v>
      </c>
      <c r="H29" s="75">
        <v>140496</v>
      </c>
      <c r="I29" s="75">
        <v>133335</v>
      </c>
      <c r="J29" s="75">
        <v>142280</v>
      </c>
      <c r="K29" s="75">
        <v>147841</v>
      </c>
      <c r="L29" s="75">
        <v>15282</v>
      </c>
      <c r="M29" s="75">
        <v>12658</v>
      </c>
      <c r="N29" s="75">
        <v>147187</v>
      </c>
      <c r="O29" s="75">
        <v>146898</v>
      </c>
      <c r="P29" s="75">
        <v>132621</v>
      </c>
      <c r="Q29" s="75">
        <v>133804</v>
      </c>
      <c r="R29" s="75">
        <v>140094</v>
      </c>
      <c r="S29" s="75">
        <v>15956</v>
      </c>
      <c r="T29" s="75">
        <v>10351</v>
      </c>
      <c r="U29" s="75">
        <v>19676</v>
      </c>
      <c r="V29" s="75">
        <v>16391</v>
      </c>
      <c r="W29" s="75">
        <v>152719</v>
      </c>
      <c r="X29" s="75">
        <v>148937</v>
      </c>
      <c r="Y29" s="75">
        <v>153239</v>
      </c>
      <c r="Z29" s="75">
        <v>17749</v>
      </c>
      <c r="AA29" s="75">
        <v>9187</v>
      </c>
      <c r="AB29" s="75">
        <v>10297</v>
      </c>
      <c r="AC29" s="75">
        <v>12391</v>
      </c>
      <c r="AD29" s="75">
        <v>155522</v>
      </c>
      <c r="AE29" s="75">
        <v>147072</v>
      </c>
      <c r="AF29" s="75">
        <v>159972</v>
      </c>
      <c r="AG29" s="75">
        <v>33584</v>
      </c>
      <c r="AH29" s="75">
        <v>23455</v>
      </c>
      <c r="AI29" s="75">
        <v>2571894</v>
      </c>
    </row>
    <row r="30" spans="2:35" x14ac:dyDescent="0.25">
      <c r="C30" s="39" t="s">
        <v>455</v>
      </c>
      <c r="D30" s="73">
        <v>7046</v>
      </c>
      <c r="E30" s="73">
        <v>5810</v>
      </c>
      <c r="F30" s="73">
        <v>4086</v>
      </c>
      <c r="G30" s="73">
        <v>49569</v>
      </c>
      <c r="H30" s="73">
        <v>47060</v>
      </c>
      <c r="I30" s="73">
        <v>44695</v>
      </c>
      <c r="J30" s="73">
        <v>49919</v>
      </c>
      <c r="K30" s="73">
        <v>56576</v>
      </c>
      <c r="L30" s="73">
        <v>7443</v>
      </c>
      <c r="M30" s="73">
        <v>5140</v>
      </c>
      <c r="N30" s="73">
        <v>55073</v>
      </c>
      <c r="O30" s="73">
        <v>55593</v>
      </c>
      <c r="P30" s="73">
        <v>56857</v>
      </c>
      <c r="Q30" s="73">
        <v>56929</v>
      </c>
      <c r="R30" s="73">
        <v>65504</v>
      </c>
      <c r="S30" s="73">
        <v>10940</v>
      </c>
      <c r="T30" s="73">
        <v>6727</v>
      </c>
      <c r="U30" s="73">
        <v>12151</v>
      </c>
      <c r="V30" s="73">
        <v>9706</v>
      </c>
      <c r="W30" s="73">
        <v>68135</v>
      </c>
      <c r="X30" s="73">
        <v>67689</v>
      </c>
      <c r="Y30" s="73">
        <v>72154</v>
      </c>
      <c r="Z30" s="73">
        <v>13925</v>
      </c>
      <c r="AA30" s="73">
        <v>8339</v>
      </c>
      <c r="AB30" s="73">
        <v>9486</v>
      </c>
      <c r="AC30" s="73">
        <v>9676</v>
      </c>
      <c r="AD30" s="73">
        <v>62783</v>
      </c>
      <c r="AE30" s="73">
        <v>66532</v>
      </c>
      <c r="AF30" s="73">
        <v>74287</v>
      </c>
      <c r="AG30" s="73">
        <v>15901</v>
      </c>
      <c r="AH30" s="73">
        <v>12153</v>
      </c>
      <c r="AI30" s="73">
        <v>1087884</v>
      </c>
    </row>
    <row r="31" spans="2:35" x14ac:dyDescent="0.25">
      <c r="C31" s="39" t="s">
        <v>456</v>
      </c>
      <c r="D31" s="73">
        <v>7295</v>
      </c>
      <c r="E31" s="73">
        <v>5983</v>
      </c>
      <c r="F31" s="73">
        <v>5048</v>
      </c>
      <c r="G31" s="73">
        <v>48543</v>
      </c>
      <c r="H31" s="73">
        <v>46805</v>
      </c>
      <c r="I31" s="73">
        <v>43733</v>
      </c>
      <c r="J31" s="73">
        <v>49167</v>
      </c>
      <c r="K31" s="73">
        <v>54284</v>
      </c>
      <c r="L31" s="73">
        <v>7784</v>
      </c>
      <c r="M31" s="73">
        <v>6204</v>
      </c>
      <c r="N31" s="73">
        <v>55453</v>
      </c>
      <c r="O31" s="73">
        <v>50057</v>
      </c>
      <c r="P31" s="73">
        <v>54942</v>
      </c>
      <c r="Q31" s="73">
        <v>54414</v>
      </c>
      <c r="R31" s="73">
        <v>60651</v>
      </c>
      <c r="S31" s="73">
        <v>10520</v>
      </c>
      <c r="T31" s="73">
        <v>7051</v>
      </c>
      <c r="U31" s="73">
        <v>12708</v>
      </c>
      <c r="V31" s="73">
        <v>11144</v>
      </c>
      <c r="W31" s="73">
        <v>63300</v>
      </c>
      <c r="X31" s="73">
        <v>62146</v>
      </c>
      <c r="Y31" s="73">
        <v>64571</v>
      </c>
      <c r="Z31" s="73">
        <v>11197</v>
      </c>
      <c r="AA31" s="73">
        <v>7382</v>
      </c>
      <c r="AB31" s="73">
        <v>9749</v>
      </c>
      <c r="AC31" s="73">
        <v>11967</v>
      </c>
      <c r="AD31" s="73">
        <v>61876</v>
      </c>
      <c r="AE31" s="73">
        <v>62652</v>
      </c>
      <c r="AF31" s="73">
        <v>67089</v>
      </c>
      <c r="AG31" s="73">
        <v>16042</v>
      </c>
      <c r="AH31" s="73">
        <v>16185</v>
      </c>
      <c r="AI31" s="73">
        <v>1045942</v>
      </c>
    </row>
    <row r="32" spans="2:35" x14ac:dyDescent="0.25">
      <c r="C32" s="74" t="s">
        <v>37</v>
      </c>
      <c r="D32" s="75">
        <v>14341</v>
      </c>
      <c r="E32" s="75">
        <v>11793</v>
      </c>
      <c r="F32" s="75">
        <v>9134</v>
      </c>
      <c r="G32" s="75">
        <v>98112</v>
      </c>
      <c r="H32" s="75">
        <v>93865</v>
      </c>
      <c r="I32" s="75">
        <v>88428</v>
      </c>
      <c r="J32" s="75">
        <v>99086</v>
      </c>
      <c r="K32" s="75">
        <v>110860</v>
      </c>
      <c r="L32" s="75">
        <v>15227</v>
      </c>
      <c r="M32" s="75">
        <v>11344</v>
      </c>
      <c r="N32" s="75">
        <v>110526</v>
      </c>
      <c r="O32" s="75">
        <v>105650</v>
      </c>
      <c r="P32" s="75">
        <v>111799</v>
      </c>
      <c r="Q32" s="75">
        <v>111343</v>
      </c>
      <c r="R32" s="75">
        <v>126155</v>
      </c>
      <c r="S32" s="75">
        <v>21460</v>
      </c>
      <c r="T32" s="75">
        <v>13778</v>
      </c>
      <c r="U32" s="75">
        <v>24859</v>
      </c>
      <c r="V32" s="75">
        <v>20850</v>
      </c>
      <c r="W32" s="75">
        <v>131435</v>
      </c>
      <c r="X32" s="75">
        <v>129835</v>
      </c>
      <c r="Y32" s="75">
        <v>136725</v>
      </c>
      <c r="Z32" s="75">
        <v>25122</v>
      </c>
      <c r="AA32" s="75">
        <v>15721</v>
      </c>
      <c r="AB32" s="75">
        <v>19235</v>
      </c>
      <c r="AC32" s="75">
        <v>21643</v>
      </c>
      <c r="AD32" s="75">
        <v>124659</v>
      </c>
      <c r="AE32" s="75">
        <v>129184</v>
      </c>
      <c r="AF32" s="75">
        <v>141376</v>
      </c>
      <c r="AG32" s="75">
        <v>31943</v>
      </c>
      <c r="AH32" s="75">
        <v>28338</v>
      </c>
      <c r="AI32" s="75">
        <v>2133826</v>
      </c>
    </row>
    <row r="33" spans="3:35" x14ac:dyDescent="0.25">
      <c r="C33" s="39" t="s">
        <v>84</v>
      </c>
      <c r="D33" s="73">
        <v>9030</v>
      </c>
      <c r="E33" s="73">
        <v>8811</v>
      </c>
      <c r="F33" s="73">
        <v>6600</v>
      </c>
      <c r="G33" s="73">
        <v>47233</v>
      </c>
      <c r="H33" s="73">
        <v>45490</v>
      </c>
      <c r="I33" s="73">
        <v>39894</v>
      </c>
      <c r="J33" s="73">
        <v>48052</v>
      </c>
      <c r="K33" s="73">
        <v>51235</v>
      </c>
      <c r="L33" s="73">
        <v>12019</v>
      </c>
      <c r="M33" s="73">
        <v>7995</v>
      </c>
      <c r="N33" s="73">
        <v>49442</v>
      </c>
      <c r="O33" s="73">
        <v>47380</v>
      </c>
      <c r="P33" s="73">
        <v>50679</v>
      </c>
      <c r="Q33" s="73">
        <v>49619</v>
      </c>
      <c r="R33" s="73">
        <v>56973</v>
      </c>
      <c r="S33" s="73">
        <v>13666</v>
      </c>
      <c r="T33" s="73">
        <v>9177</v>
      </c>
      <c r="U33" s="73">
        <v>15925</v>
      </c>
      <c r="V33" s="73">
        <v>13971</v>
      </c>
      <c r="W33" s="73">
        <v>56093</v>
      </c>
      <c r="X33" s="73">
        <v>55579</v>
      </c>
      <c r="Y33" s="73">
        <v>58286</v>
      </c>
      <c r="Z33" s="73">
        <v>15309</v>
      </c>
      <c r="AA33" s="73">
        <v>8561</v>
      </c>
      <c r="AB33" s="73">
        <v>10157</v>
      </c>
      <c r="AC33" s="73">
        <v>11248</v>
      </c>
      <c r="AD33" s="73">
        <v>55806</v>
      </c>
      <c r="AE33" s="73">
        <v>53534</v>
      </c>
      <c r="AF33" s="73">
        <v>58866</v>
      </c>
      <c r="AG33" s="73">
        <v>17965</v>
      </c>
      <c r="AH33" s="73">
        <v>12229</v>
      </c>
      <c r="AI33" s="73">
        <v>996824</v>
      </c>
    </row>
    <row r="34" spans="3:35" x14ac:dyDescent="0.25">
      <c r="C34" s="39" t="s">
        <v>85</v>
      </c>
      <c r="D34" s="73">
        <v>8323</v>
      </c>
      <c r="E34" s="73">
        <v>8107</v>
      </c>
      <c r="F34" s="73">
        <v>6465</v>
      </c>
      <c r="G34" s="73">
        <v>45446</v>
      </c>
      <c r="H34" s="73">
        <v>43689</v>
      </c>
      <c r="I34" s="73">
        <v>37087</v>
      </c>
      <c r="J34" s="73">
        <v>45081</v>
      </c>
      <c r="K34" s="73">
        <v>48123</v>
      </c>
      <c r="L34" s="73">
        <v>11622</v>
      </c>
      <c r="M34" s="73">
        <v>8192</v>
      </c>
      <c r="N34" s="73">
        <v>47550</v>
      </c>
      <c r="O34" s="73">
        <v>44423</v>
      </c>
      <c r="P34" s="73">
        <v>48062</v>
      </c>
      <c r="Q34" s="73">
        <v>45930</v>
      </c>
      <c r="R34" s="73">
        <v>51525</v>
      </c>
      <c r="S34" s="73">
        <v>12681</v>
      </c>
      <c r="T34" s="73">
        <v>8602</v>
      </c>
      <c r="U34" s="73">
        <v>14691</v>
      </c>
      <c r="V34" s="73">
        <v>13514</v>
      </c>
      <c r="W34" s="73">
        <v>54808</v>
      </c>
      <c r="X34" s="73">
        <v>52666</v>
      </c>
      <c r="Y34" s="73">
        <v>54522</v>
      </c>
      <c r="Z34" s="73">
        <v>13608</v>
      </c>
      <c r="AA34" s="73">
        <v>7725</v>
      </c>
      <c r="AB34" s="73">
        <v>9397</v>
      </c>
      <c r="AC34" s="73">
        <v>11347</v>
      </c>
      <c r="AD34" s="73">
        <v>54009</v>
      </c>
      <c r="AE34" s="73">
        <v>52814</v>
      </c>
      <c r="AF34" s="73">
        <v>55867</v>
      </c>
      <c r="AG34" s="73">
        <v>17072</v>
      </c>
      <c r="AH34" s="73">
        <v>13492</v>
      </c>
      <c r="AI34" s="73">
        <v>946440</v>
      </c>
    </row>
    <row r="35" spans="3:35" x14ac:dyDescent="0.25">
      <c r="C35" s="74" t="s">
        <v>37</v>
      </c>
      <c r="D35" s="75">
        <v>17353</v>
      </c>
      <c r="E35" s="75">
        <v>16918</v>
      </c>
      <c r="F35" s="75">
        <v>13065</v>
      </c>
      <c r="G35" s="75">
        <v>92679</v>
      </c>
      <c r="H35" s="75">
        <v>89179</v>
      </c>
      <c r="I35" s="75">
        <v>76981</v>
      </c>
      <c r="J35" s="75">
        <v>93133</v>
      </c>
      <c r="K35" s="75">
        <v>99358</v>
      </c>
      <c r="L35" s="75">
        <v>23641</v>
      </c>
      <c r="M35" s="75">
        <v>16187</v>
      </c>
      <c r="N35" s="75">
        <v>96992</v>
      </c>
      <c r="O35" s="75">
        <v>91803</v>
      </c>
      <c r="P35" s="75">
        <v>98741</v>
      </c>
      <c r="Q35" s="75">
        <v>95549</v>
      </c>
      <c r="R35" s="75">
        <v>108498</v>
      </c>
      <c r="S35" s="75">
        <v>26347</v>
      </c>
      <c r="T35" s="75">
        <v>17779</v>
      </c>
      <c r="U35" s="75">
        <v>30616</v>
      </c>
      <c r="V35" s="75">
        <v>27485</v>
      </c>
      <c r="W35" s="75">
        <v>110901</v>
      </c>
      <c r="X35" s="75">
        <v>108245</v>
      </c>
      <c r="Y35" s="75">
        <v>112808</v>
      </c>
      <c r="Z35" s="75">
        <v>28917</v>
      </c>
      <c r="AA35" s="75">
        <v>16286</v>
      </c>
      <c r="AB35" s="75">
        <v>19554</v>
      </c>
      <c r="AC35" s="75">
        <v>22595</v>
      </c>
      <c r="AD35" s="75">
        <v>109815</v>
      </c>
      <c r="AE35" s="75">
        <v>106348</v>
      </c>
      <c r="AF35" s="75">
        <v>114733</v>
      </c>
      <c r="AG35" s="75">
        <v>35037</v>
      </c>
      <c r="AH35" s="75">
        <v>25721</v>
      </c>
      <c r="AI35" s="75">
        <v>1943264</v>
      </c>
    </row>
    <row r="36" spans="3:35" x14ac:dyDescent="0.25">
      <c r="C36" s="39" t="s">
        <v>86</v>
      </c>
      <c r="D36" s="73">
        <v>5101</v>
      </c>
      <c r="E36" s="73">
        <v>4835</v>
      </c>
      <c r="F36" s="73">
        <v>3721</v>
      </c>
      <c r="G36" s="73">
        <v>31325</v>
      </c>
      <c r="H36" s="73">
        <v>30465</v>
      </c>
      <c r="I36" s="73">
        <v>29189</v>
      </c>
      <c r="J36" s="73">
        <v>31391</v>
      </c>
      <c r="K36" s="73">
        <v>28012</v>
      </c>
      <c r="L36" s="73">
        <v>5497</v>
      </c>
      <c r="M36" s="73">
        <v>4662</v>
      </c>
      <c r="N36" s="73">
        <v>31597</v>
      </c>
      <c r="O36" s="73">
        <v>33185</v>
      </c>
      <c r="P36" s="73">
        <v>33732</v>
      </c>
      <c r="Q36" s="73">
        <v>33758</v>
      </c>
      <c r="R36" s="73">
        <v>37633</v>
      </c>
      <c r="S36" s="73">
        <v>6114</v>
      </c>
      <c r="T36" s="73">
        <v>4990</v>
      </c>
      <c r="U36" s="73">
        <v>7861</v>
      </c>
      <c r="V36" s="73">
        <v>6866</v>
      </c>
      <c r="W36" s="73">
        <v>39794</v>
      </c>
      <c r="X36" s="73">
        <v>36464</v>
      </c>
      <c r="Y36" s="73">
        <v>39232</v>
      </c>
      <c r="Z36" s="73">
        <v>6784</v>
      </c>
      <c r="AA36" s="73">
        <v>5332</v>
      </c>
      <c r="AB36" s="73">
        <v>5595</v>
      </c>
      <c r="AC36" s="73">
        <v>6243</v>
      </c>
      <c r="AD36" s="73">
        <v>41190</v>
      </c>
      <c r="AE36" s="73">
        <v>38077</v>
      </c>
      <c r="AF36" s="73">
        <v>43241</v>
      </c>
      <c r="AG36" s="73">
        <v>7880</v>
      </c>
      <c r="AH36" s="73">
        <v>6280</v>
      </c>
      <c r="AI36" s="73">
        <v>646046</v>
      </c>
    </row>
    <row r="37" spans="3:35" x14ac:dyDescent="0.25">
      <c r="C37" s="39" t="s">
        <v>87</v>
      </c>
      <c r="D37" s="73">
        <v>4657</v>
      </c>
      <c r="E37" s="73">
        <v>4315</v>
      </c>
      <c r="F37" s="73">
        <v>3272</v>
      </c>
      <c r="G37" s="73">
        <v>25933</v>
      </c>
      <c r="H37" s="73">
        <v>25202</v>
      </c>
      <c r="I37" s="73">
        <v>25997</v>
      </c>
      <c r="J37" s="73">
        <v>25995</v>
      </c>
      <c r="K37" s="73">
        <v>22679</v>
      </c>
      <c r="L37" s="73">
        <v>5081</v>
      </c>
      <c r="M37" s="73">
        <v>4033</v>
      </c>
      <c r="N37" s="73">
        <v>27028</v>
      </c>
      <c r="O37" s="73">
        <v>28306</v>
      </c>
      <c r="P37" s="73">
        <v>29083</v>
      </c>
      <c r="Q37" s="73">
        <v>27961</v>
      </c>
      <c r="R37" s="73">
        <v>32208</v>
      </c>
      <c r="S37" s="73">
        <v>5727</v>
      </c>
      <c r="T37" s="73">
        <v>4530</v>
      </c>
      <c r="U37" s="73">
        <v>6908</v>
      </c>
      <c r="V37" s="73">
        <v>5750</v>
      </c>
      <c r="W37" s="73">
        <v>30626</v>
      </c>
      <c r="X37" s="73">
        <v>29773</v>
      </c>
      <c r="Y37" s="73">
        <v>32577</v>
      </c>
      <c r="Z37" s="73">
        <v>6468</v>
      </c>
      <c r="AA37" s="73">
        <v>4808</v>
      </c>
      <c r="AB37" s="73">
        <v>4942</v>
      </c>
      <c r="AC37" s="73">
        <v>5255</v>
      </c>
      <c r="AD37" s="73">
        <v>33136</v>
      </c>
      <c r="AE37" s="73">
        <v>31992</v>
      </c>
      <c r="AF37" s="73">
        <v>34618</v>
      </c>
      <c r="AG37" s="73">
        <v>7090</v>
      </c>
      <c r="AH37" s="73">
        <v>5459</v>
      </c>
      <c r="AI37" s="73">
        <v>541409</v>
      </c>
    </row>
    <row r="38" spans="3:35" x14ac:dyDescent="0.25">
      <c r="C38" s="74" t="s">
        <v>37</v>
      </c>
      <c r="D38" s="75">
        <v>9758</v>
      </c>
      <c r="E38" s="75">
        <v>9150</v>
      </c>
      <c r="F38" s="75">
        <v>6993</v>
      </c>
      <c r="G38" s="75">
        <v>57258</v>
      </c>
      <c r="H38" s="75">
        <v>55667</v>
      </c>
      <c r="I38" s="75">
        <v>55186</v>
      </c>
      <c r="J38" s="75">
        <v>57386</v>
      </c>
      <c r="K38" s="75">
        <v>50691</v>
      </c>
      <c r="L38" s="75">
        <v>10578</v>
      </c>
      <c r="M38" s="75">
        <v>8695</v>
      </c>
      <c r="N38" s="75">
        <v>58625</v>
      </c>
      <c r="O38" s="75">
        <v>61491</v>
      </c>
      <c r="P38" s="75">
        <v>62815</v>
      </c>
      <c r="Q38" s="75">
        <v>61719</v>
      </c>
      <c r="R38" s="75">
        <v>69841</v>
      </c>
      <c r="S38" s="75">
        <v>11841</v>
      </c>
      <c r="T38" s="75">
        <v>9520</v>
      </c>
      <c r="U38" s="75">
        <v>14769</v>
      </c>
      <c r="V38" s="75">
        <v>12616</v>
      </c>
      <c r="W38" s="75">
        <v>70420</v>
      </c>
      <c r="X38" s="75">
        <v>66237</v>
      </c>
      <c r="Y38" s="75">
        <v>71809</v>
      </c>
      <c r="Z38" s="75">
        <v>13252</v>
      </c>
      <c r="AA38" s="75">
        <v>10140</v>
      </c>
      <c r="AB38" s="75">
        <v>10537</v>
      </c>
      <c r="AC38" s="75">
        <v>11498</v>
      </c>
      <c r="AD38" s="75">
        <v>74326</v>
      </c>
      <c r="AE38" s="75">
        <v>70069</v>
      </c>
      <c r="AF38" s="75">
        <v>77859</v>
      </c>
      <c r="AG38" s="75">
        <v>14970</v>
      </c>
      <c r="AH38" s="75">
        <v>11739</v>
      </c>
      <c r="AI38" s="75">
        <v>1187455</v>
      </c>
    </row>
    <row r="39" spans="3:35" x14ac:dyDescent="0.25">
      <c r="C39" s="39" t="s">
        <v>457</v>
      </c>
      <c r="D39" s="73">
        <v>5107</v>
      </c>
      <c r="E39" s="73">
        <v>4170</v>
      </c>
      <c r="F39" s="73">
        <v>2488</v>
      </c>
      <c r="G39" s="73">
        <v>30445</v>
      </c>
      <c r="H39" s="73">
        <v>31299</v>
      </c>
      <c r="I39" s="73">
        <v>30153</v>
      </c>
      <c r="J39" s="73">
        <v>33705</v>
      </c>
      <c r="K39" s="73">
        <v>40439</v>
      </c>
      <c r="L39" s="73">
        <v>5897</v>
      </c>
      <c r="M39" s="73">
        <v>3203</v>
      </c>
      <c r="N39" s="73">
        <v>34349</v>
      </c>
      <c r="O39" s="73">
        <v>34559</v>
      </c>
      <c r="P39" s="73">
        <v>36924</v>
      </c>
      <c r="Q39" s="73">
        <v>38723</v>
      </c>
      <c r="R39" s="73">
        <v>49215</v>
      </c>
      <c r="S39" s="73">
        <v>8463</v>
      </c>
      <c r="T39" s="73">
        <v>4335</v>
      </c>
      <c r="U39" s="73">
        <v>10396</v>
      </c>
      <c r="V39" s="73">
        <v>7036</v>
      </c>
      <c r="W39" s="73">
        <v>39922</v>
      </c>
      <c r="X39" s="73">
        <v>41782</v>
      </c>
      <c r="Y39" s="73">
        <v>50199</v>
      </c>
      <c r="Z39" s="73">
        <v>8691</v>
      </c>
      <c r="AA39" s="73">
        <v>4219</v>
      </c>
      <c r="AB39" s="73">
        <v>4782</v>
      </c>
      <c r="AC39" s="73">
        <v>5509</v>
      </c>
      <c r="AD39" s="73">
        <v>36667</v>
      </c>
      <c r="AE39" s="73">
        <v>38362</v>
      </c>
      <c r="AF39" s="73">
        <v>48804</v>
      </c>
      <c r="AG39" s="73">
        <v>11572</v>
      </c>
      <c r="AH39" s="73">
        <v>6942</v>
      </c>
      <c r="AI39" s="73">
        <v>708357</v>
      </c>
    </row>
    <row r="40" spans="3:35" x14ac:dyDescent="0.25">
      <c r="C40" s="39" t="s">
        <v>458</v>
      </c>
      <c r="D40" s="73">
        <v>5011</v>
      </c>
      <c r="E40" s="73">
        <v>4246</v>
      </c>
      <c r="F40" s="73">
        <v>2962</v>
      </c>
      <c r="G40" s="73">
        <v>34298</v>
      </c>
      <c r="H40" s="73">
        <v>30866</v>
      </c>
      <c r="I40" s="73">
        <v>31060</v>
      </c>
      <c r="J40" s="73">
        <v>32515</v>
      </c>
      <c r="K40" s="73">
        <v>34546</v>
      </c>
      <c r="L40" s="73">
        <v>5981</v>
      </c>
      <c r="M40" s="73">
        <v>3735</v>
      </c>
      <c r="N40" s="73">
        <v>37256</v>
      </c>
      <c r="O40" s="73">
        <v>33858</v>
      </c>
      <c r="P40" s="73">
        <v>35845</v>
      </c>
      <c r="Q40" s="73">
        <v>36295</v>
      </c>
      <c r="R40" s="73">
        <v>39136</v>
      </c>
      <c r="S40" s="73">
        <v>8114</v>
      </c>
      <c r="T40" s="73">
        <v>4584</v>
      </c>
      <c r="U40" s="73">
        <v>10427</v>
      </c>
      <c r="V40" s="73">
        <v>8010</v>
      </c>
      <c r="W40" s="73">
        <v>45866</v>
      </c>
      <c r="X40" s="73">
        <v>37841</v>
      </c>
      <c r="Y40" s="73">
        <v>38285</v>
      </c>
      <c r="Z40" s="73">
        <v>7493</v>
      </c>
      <c r="AA40" s="73">
        <v>3909</v>
      </c>
      <c r="AB40" s="73">
        <v>4837</v>
      </c>
      <c r="AC40" s="73">
        <v>7140</v>
      </c>
      <c r="AD40" s="73">
        <v>44225</v>
      </c>
      <c r="AE40" s="73">
        <v>36935</v>
      </c>
      <c r="AF40" s="73">
        <v>39453</v>
      </c>
      <c r="AG40" s="73">
        <v>10450</v>
      </c>
      <c r="AH40" s="73">
        <v>9323</v>
      </c>
      <c r="AI40" s="73">
        <v>684502</v>
      </c>
    </row>
    <row r="41" spans="3:35" x14ac:dyDescent="0.25">
      <c r="C41" s="74" t="s">
        <v>37</v>
      </c>
      <c r="D41" s="75">
        <v>10118</v>
      </c>
      <c r="E41" s="75">
        <v>8416</v>
      </c>
      <c r="F41" s="75">
        <v>5450</v>
      </c>
      <c r="G41" s="75">
        <v>64743</v>
      </c>
      <c r="H41" s="75">
        <v>62165</v>
      </c>
      <c r="I41" s="75">
        <v>61213</v>
      </c>
      <c r="J41" s="75">
        <v>66220</v>
      </c>
      <c r="K41" s="75">
        <v>74985</v>
      </c>
      <c r="L41" s="75">
        <v>11878</v>
      </c>
      <c r="M41" s="75">
        <v>6938</v>
      </c>
      <c r="N41" s="75">
        <v>71605</v>
      </c>
      <c r="O41" s="75">
        <v>68417</v>
      </c>
      <c r="P41" s="75">
        <v>72769</v>
      </c>
      <c r="Q41" s="75">
        <v>75018</v>
      </c>
      <c r="R41" s="75">
        <v>88351</v>
      </c>
      <c r="S41" s="75">
        <v>16577</v>
      </c>
      <c r="T41" s="75">
        <v>8919</v>
      </c>
      <c r="U41" s="75">
        <v>20823</v>
      </c>
      <c r="V41" s="75">
        <v>15046</v>
      </c>
      <c r="W41" s="75">
        <v>85788</v>
      </c>
      <c r="X41" s="75">
        <v>79623</v>
      </c>
      <c r="Y41" s="75">
        <v>88484</v>
      </c>
      <c r="Z41" s="75">
        <v>16184</v>
      </c>
      <c r="AA41" s="75">
        <v>8128</v>
      </c>
      <c r="AB41" s="75">
        <v>9619</v>
      </c>
      <c r="AC41" s="75">
        <v>12649</v>
      </c>
      <c r="AD41" s="75">
        <v>80892</v>
      </c>
      <c r="AE41" s="75">
        <v>75297</v>
      </c>
      <c r="AF41" s="75">
        <v>88257</v>
      </c>
      <c r="AG41" s="75">
        <v>22022</v>
      </c>
      <c r="AH41" s="75">
        <v>16265</v>
      </c>
      <c r="AI41" s="75">
        <v>1392859</v>
      </c>
    </row>
    <row r="42" spans="3:35" x14ac:dyDescent="0.25">
      <c r="C42" s="39" t="s">
        <v>90</v>
      </c>
      <c r="D42" s="73">
        <v>5315</v>
      </c>
      <c r="E42" s="73">
        <v>7087</v>
      </c>
      <c r="F42" s="73">
        <v>4812</v>
      </c>
      <c r="G42" s="73">
        <v>56396</v>
      </c>
      <c r="H42" s="73">
        <v>54842</v>
      </c>
      <c r="I42" s="73">
        <v>52405</v>
      </c>
      <c r="J42" s="73">
        <v>57114</v>
      </c>
      <c r="K42" s="73">
        <v>63144</v>
      </c>
      <c r="L42" s="73">
        <v>9508</v>
      </c>
      <c r="M42" s="73">
        <v>6244</v>
      </c>
      <c r="N42" s="73">
        <v>60939</v>
      </c>
      <c r="O42" s="73">
        <v>62512</v>
      </c>
      <c r="P42" s="73">
        <v>63333</v>
      </c>
      <c r="Q42" s="73">
        <v>61944</v>
      </c>
      <c r="R42" s="73">
        <v>70013</v>
      </c>
      <c r="S42" s="73">
        <v>12162</v>
      </c>
      <c r="T42" s="73">
        <v>7333</v>
      </c>
      <c r="U42" s="73">
        <v>15400</v>
      </c>
      <c r="V42" s="73">
        <v>12000</v>
      </c>
      <c r="W42" s="73">
        <v>71781</v>
      </c>
      <c r="X42" s="73">
        <v>69646</v>
      </c>
      <c r="Y42" s="73">
        <v>73375</v>
      </c>
      <c r="Z42" s="73">
        <v>13973</v>
      </c>
      <c r="AA42" s="73">
        <v>6945</v>
      </c>
      <c r="AB42" s="73">
        <v>8233</v>
      </c>
      <c r="AC42" s="73">
        <v>9638</v>
      </c>
      <c r="AD42" s="73">
        <v>69412</v>
      </c>
      <c r="AE42" s="73">
        <v>67098</v>
      </c>
      <c r="AF42" s="73">
        <v>62493</v>
      </c>
      <c r="AG42" s="73">
        <v>15208</v>
      </c>
      <c r="AH42" s="73">
        <v>9099</v>
      </c>
      <c r="AI42" s="73">
        <v>1159404</v>
      </c>
    </row>
    <row r="43" spans="3:35" x14ac:dyDescent="0.25">
      <c r="C43" s="39" t="s">
        <v>91</v>
      </c>
      <c r="D43" s="73">
        <v>9654</v>
      </c>
      <c r="E43" s="73">
        <v>7276</v>
      </c>
      <c r="F43" s="73">
        <v>5006</v>
      </c>
      <c r="G43" s="73">
        <v>54322</v>
      </c>
      <c r="H43" s="73">
        <v>52889</v>
      </c>
      <c r="I43" s="73">
        <v>50697</v>
      </c>
      <c r="J43" s="73">
        <v>54434</v>
      </c>
      <c r="K43" s="73">
        <v>58578</v>
      </c>
      <c r="L43" s="73">
        <v>9630</v>
      </c>
      <c r="M43" s="73">
        <v>6162</v>
      </c>
      <c r="N43" s="73">
        <v>58819</v>
      </c>
      <c r="O43" s="73">
        <v>57328</v>
      </c>
      <c r="P43" s="73">
        <v>59659</v>
      </c>
      <c r="Q43" s="73">
        <v>59714</v>
      </c>
      <c r="R43" s="73">
        <v>65639</v>
      </c>
      <c r="S43" s="73">
        <v>11770</v>
      </c>
      <c r="T43" s="73">
        <v>7185</v>
      </c>
      <c r="U43" s="73">
        <v>15379</v>
      </c>
      <c r="V43" s="73">
        <v>11934</v>
      </c>
      <c r="W43" s="73">
        <v>65058</v>
      </c>
      <c r="X43" s="73">
        <v>64189</v>
      </c>
      <c r="Y43" s="73">
        <v>68409</v>
      </c>
      <c r="Z43" s="73">
        <v>12986</v>
      </c>
      <c r="AA43" s="73">
        <v>6608</v>
      </c>
      <c r="AB43" s="73">
        <v>7904</v>
      </c>
      <c r="AC43" s="73">
        <v>9295</v>
      </c>
      <c r="AD43" s="73">
        <v>65969</v>
      </c>
      <c r="AE43" s="73">
        <v>62908</v>
      </c>
      <c r="AF43" s="73">
        <v>56254</v>
      </c>
      <c r="AG43" s="73">
        <v>15433</v>
      </c>
      <c r="AH43" s="73">
        <v>9610</v>
      </c>
      <c r="AI43" s="73">
        <v>1100698</v>
      </c>
    </row>
    <row r="44" spans="3:35" x14ac:dyDescent="0.25">
      <c r="C44" s="74" t="s">
        <v>37</v>
      </c>
      <c r="D44" s="75">
        <v>14969</v>
      </c>
      <c r="E44" s="75">
        <v>14363</v>
      </c>
      <c r="F44" s="75">
        <v>9818</v>
      </c>
      <c r="G44" s="75">
        <v>110718</v>
      </c>
      <c r="H44" s="75">
        <v>107731</v>
      </c>
      <c r="I44" s="75">
        <v>103102</v>
      </c>
      <c r="J44" s="75">
        <v>111548</v>
      </c>
      <c r="K44" s="75">
        <v>121722</v>
      </c>
      <c r="L44" s="75">
        <v>19138</v>
      </c>
      <c r="M44" s="75">
        <v>12406</v>
      </c>
      <c r="N44" s="75">
        <v>119758</v>
      </c>
      <c r="O44" s="75">
        <v>119840</v>
      </c>
      <c r="P44" s="75">
        <v>122992</v>
      </c>
      <c r="Q44" s="75">
        <v>121658</v>
      </c>
      <c r="R44" s="75">
        <v>135652</v>
      </c>
      <c r="S44" s="75">
        <v>23932</v>
      </c>
      <c r="T44" s="75">
        <v>14518</v>
      </c>
      <c r="U44" s="75">
        <v>30779</v>
      </c>
      <c r="V44" s="75">
        <v>23934</v>
      </c>
      <c r="W44" s="75">
        <v>136839</v>
      </c>
      <c r="X44" s="75">
        <v>133835</v>
      </c>
      <c r="Y44" s="75">
        <v>141784</v>
      </c>
      <c r="Z44" s="75">
        <v>26959</v>
      </c>
      <c r="AA44" s="75">
        <v>13553</v>
      </c>
      <c r="AB44" s="75">
        <v>16137</v>
      </c>
      <c r="AC44" s="75">
        <v>18933</v>
      </c>
      <c r="AD44" s="75">
        <v>135381</v>
      </c>
      <c r="AE44" s="75">
        <v>130006</v>
      </c>
      <c r="AF44" s="75">
        <v>118747</v>
      </c>
      <c r="AG44" s="75">
        <v>30641</v>
      </c>
      <c r="AH44" s="75">
        <v>18709</v>
      </c>
      <c r="AI44" s="75">
        <v>2260102</v>
      </c>
    </row>
    <row r="45" spans="3:35" x14ac:dyDescent="0.25">
      <c r="C45" s="39" t="s">
        <v>92</v>
      </c>
      <c r="D45" s="73">
        <v>10376</v>
      </c>
      <c r="E45" s="73">
        <v>8602</v>
      </c>
      <c r="F45" s="73">
        <v>6565</v>
      </c>
      <c r="G45" s="73">
        <v>53700</v>
      </c>
      <c r="H45" s="73">
        <v>53918</v>
      </c>
      <c r="I45" s="73">
        <v>50066</v>
      </c>
      <c r="J45" s="73">
        <v>54069</v>
      </c>
      <c r="K45" s="73">
        <v>54589</v>
      </c>
      <c r="L45" s="73">
        <v>10771</v>
      </c>
      <c r="M45" s="73">
        <v>7921</v>
      </c>
      <c r="N45" s="73">
        <v>54316</v>
      </c>
      <c r="O45" s="73">
        <v>55581</v>
      </c>
      <c r="P45" s="73">
        <v>54322</v>
      </c>
      <c r="Q45" s="73">
        <v>52886</v>
      </c>
      <c r="R45" s="73">
        <v>55861</v>
      </c>
      <c r="S45" s="73">
        <v>11948</v>
      </c>
      <c r="T45" s="73">
        <v>8299</v>
      </c>
      <c r="U45" s="73">
        <v>13877</v>
      </c>
      <c r="V45" s="73">
        <v>11585</v>
      </c>
      <c r="W45" s="73">
        <v>56800</v>
      </c>
      <c r="X45" s="73">
        <v>53589</v>
      </c>
      <c r="Y45" s="73">
        <v>54531</v>
      </c>
      <c r="Z45" s="73">
        <v>13190</v>
      </c>
      <c r="AA45" s="73">
        <v>8793</v>
      </c>
      <c r="AB45" s="73">
        <v>9543</v>
      </c>
      <c r="AC45" s="73">
        <v>10227</v>
      </c>
      <c r="AD45" s="73">
        <v>56696</v>
      </c>
      <c r="AE45" s="73">
        <v>56379</v>
      </c>
      <c r="AF45" s="73">
        <v>53377</v>
      </c>
      <c r="AG45" s="73">
        <v>17215</v>
      </c>
      <c r="AH45" s="73">
        <v>12176</v>
      </c>
      <c r="AI45" s="73">
        <v>1031768</v>
      </c>
    </row>
    <row r="46" spans="3:35" x14ac:dyDescent="0.25">
      <c r="C46" s="39" t="s">
        <v>93</v>
      </c>
      <c r="D46" s="73">
        <v>10975</v>
      </c>
      <c r="E46" s="73">
        <v>9236</v>
      </c>
      <c r="F46" s="73">
        <v>7070</v>
      </c>
      <c r="G46" s="73">
        <v>61896</v>
      </c>
      <c r="H46" s="73">
        <v>62805</v>
      </c>
      <c r="I46" s="73">
        <v>56703</v>
      </c>
      <c r="J46" s="73">
        <v>63381</v>
      </c>
      <c r="K46" s="73">
        <v>66969</v>
      </c>
      <c r="L46" s="73">
        <v>11103</v>
      </c>
      <c r="M46" s="73">
        <v>9026</v>
      </c>
      <c r="N46" s="73">
        <v>68248</v>
      </c>
      <c r="O46" s="73">
        <v>65331</v>
      </c>
      <c r="P46" s="73">
        <v>65978</v>
      </c>
      <c r="Q46" s="73">
        <v>66546</v>
      </c>
      <c r="R46" s="73">
        <v>67877</v>
      </c>
      <c r="S46" s="73">
        <v>13855</v>
      </c>
      <c r="T46" s="73">
        <v>9901</v>
      </c>
      <c r="U46" s="73">
        <v>18009</v>
      </c>
      <c r="V46" s="73">
        <v>14843</v>
      </c>
      <c r="W46" s="73">
        <v>67610</v>
      </c>
      <c r="X46" s="73">
        <v>65747</v>
      </c>
      <c r="Y46" s="73">
        <v>67434</v>
      </c>
      <c r="Z46" s="73">
        <v>15680</v>
      </c>
      <c r="AA46" s="73">
        <v>10692</v>
      </c>
      <c r="AB46" s="73">
        <v>11542</v>
      </c>
      <c r="AC46" s="73">
        <v>13390</v>
      </c>
      <c r="AD46" s="73">
        <v>70106</v>
      </c>
      <c r="AE46" s="73">
        <v>66010</v>
      </c>
      <c r="AF46" s="73">
        <v>68693</v>
      </c>
      <c r="AG46" s="73">
        <v>18151</v>
      </c>
      <c r="AH46" s="73">
        <v>13433</v>
      </c>
      <c r="AI46" s="73">
        <v>1238240</v>
      </c>
    </row>
    <row r="47" spans="3:35" x14ac:dyDescent="0.25">
      <c r="C47" s="74" t="s">
        <v>37</v>
      </c>
      <c r="D47" s="75">
        <v>21351</v>
      </c>
      <c r="E47" s="75">
        <v>17838</v>
      </c>
      <c r="F47" s="75">
        <v>13635</v>
      </c>
      <c r="G47" s="75">
        <v>115596</v>
      </c>
      <c r="H47" s="75">
        <v>116723</v>
      </c>
      <c r="I47" s="75">
        <v>106769</v>
      </c>
      <c r="J47" s="75">
        <v>117450</v>
      </c>
      <c r="K47" s="75">
        <v>121558</v>
      </c>
      <c r="L47" s="75">
        <v>21874</v>
      </c>
      <c r="M47" s="75">
        <v>16947</v>
      </c>
      <c r="N47" s="75">
        <v>122564</v>
      </c>
      <c r="O47" s="75">
        <v>120912</v>
      </c>
      <c r="P47" s="75">
        <v>120300</v>
      </c>
      <c r="Q47" s="75">
        <v>119432</v>
      </c>
      <c r="R47" s="75">
        <v>123738</v>
      </c>
      <c r="S47" s="75">
        <v>25803</v>
      </c>
      <c r="T47" s="75">
        <v>18200</v>
      </c>
      <c r="U47" s="75">
        <v>31886</v>
      </c>
      <c r="V47" s="75">
        <v>26428</v>
      </c>
      <c r="W47" s="75">
        <v>124410</v>
      </c>
      <c r="X47" s="75">
        <v>119336</v>
      </c>
      <c r="Y47" s="75">
        <v>121965</v>
      </c>
      <c r="Z47" s="75">
        <v>28870</v>
      </c>
      <c r="AA47" s="75">
        <v>19485</v>
      </c>
      <c r="AB47" s="75">
        <v>21085</v>
      </c>
      <c r="AC47" s="75">
        <v>23617</v>
      </c>
      <c r="AD47" s="75">
        <v>126802</v>
      </c>
      <c r="AE47" s="75">
        <v>122389</v>
      </c>
      <c r="AF47" s="75">
        <v>122070</v>
      </c>
      <c r="AG47" s="75">
        <v>35366</v>
      </c>
      <c r="AH47" s="75">
        <v>25609</v>
      </c>
      <c r="AI47" s="75">
        <v>2270008</v>
      </c>
    </row>
    <row r="48" spans="3:35" x14ac:dyDescent="0.25">
      <c r="C48" s="39" t="s">
        <v>94</v>
      </c>
      <c r="D48" s="73">
        <v>689</v>
      </c>
      <c r="E48" s="73">
        <v>693</v>
      </c>
      <c r="F48" s="73">
        <v>465</v>
      </c>
      <c r="G48" s="73">
        <v>9217</v>
      </c>
      <c r="H48" s="73">
        <v>9090</v>
      </c>
      <c r="I48" s="73">
        <v>9163</v>
      </c>
      <c r="J48" s="73">
        <v>9223</v>
      </c>
      <c r="K48" s="73">
        <v>10557</v>
      </c>
      <c r="L48" s="73">
        <v>772</v>
      </c>
      <c r="M48" s="73">
        <v>748</v>
      </c>
      <c r="N48" s="73">
        <v>11293</v>
      </c>
      <c r="O48" s="73">
        <v>10467</v>
      </c>
      <c r="P48" s="73">
        <v>10871</v>
      </c>
      <c r="Q48" s="73">
        <v>11010</v>
      </c>
      <c r="R48" s="73">
        <v>12170</v>
      </c>
      <c r="S48" s="73">
        <v>971</v>
      </c>
      <c r="T48" s="73">
        <v>849</v>
      </c>
      <c r="U48" s="73">
        <v>1156</v>
      </c>
      <c r="V48" s="73">
        <v>984</v>
      </c>
      <c r="W48" s="73">
        <v>13733</v>
      </c>
      <c r="X48" s="73">
        <v>12375</v>
      </c>
      <c r="Y48" s="73">
        <v>11269</v>
      </c>
      <c r="Z48" s="73">
        <v>956</v>
      </c>
      <c r="AA48" s="73">
        <v>815</v>
      </c>
      <c r="AB48" s="73">
        <v>1082</v>
      </c>
      <c r="AC48" s="73">
        <v>1101</v>
      </c>
      <c r="AD48" s="73">
        <v>11467</v>
      </c>
      <c r="AE48" s="73">
        <v>10972</v>
      </c>
      <c r="AF48" s="73">
        <v>12688</v>
      </c>
      <c r="AG48" s="73">
        <v>1602</v>
      </c>
      <c r="AH48" s="73">
        <v>1138</v>
      </c>
      <c r="AI48" s="73">
        <v>189586</v>
      </c>
    </row>
    <row r="49" spans="3:35" x14ac:dyDescent="0.25">
      <c r="C49" s="39" t="s">
        <v>95</v>
      </c>
      <c r="D49" s="73">
        <v>596</v>
      </c>
      <c r="E49" s="73">
        <v>662</v>
      </c>
      <c r="F49" s="73">
        <v>444</v>
      </c>
      <c r="G49" s="73">
        <v>9568</v>
      </c>
      <c r="H49" s="73">
        <v>8742</v>
      </c>
      <c r="I49" s="73">
        <v>8885</v>
      </c>
      <c r="J49" s="73">
        <v>9222</v>
      </c>
      <c r="K49" s="73">
        <v>9774</v>
      </c>
      <c r="L49" s="73">
        <v>726</v>
      </c>
      <c r="M49" s="73">
        <v>741</v>
      </c>
      <c r="N49" s="73">
        <v>12066</v>
      </c>
      <c r="O49" s="73">
        <v>10605</v>
      </c>
      <c r="P49" s="73">
        <v>11237</v>
      </c>
      <c r="Q49" s="73">
        <v>10409</v>
      </c>
      <c r="R49" s="73">
        <v>12058</v>
      </c>
      <c r="S49" s="73">
        <v>878</v>
      </c>
      <c r="T49" s="73">
        <v>802</v>
      </c>
      <c r="U49" s="73">
        <v>1028</v>
      </c>
      <c r="V49" s="73">
        <v>951</v>
      </c>
      <c r="W49" s="73">
        <v>14718</v>
      </c>
      <c r="X49" s="73">
        <v>11263</v>
      </c>
      <c r="Y49" s="73">
        <v>11206</v>
      </c>
      <c r="Z49" s="73">
        <v>826</v>
      </c>
      <c r="AA49" s="73">
        <v>749</v>
      </c>
      <c r="AB49" s="73">
        <v>802</v>
      </c>
      <c r="AC49" s="73">
        <v>1003</v>
      </c>
      <c r="AD49" s="73">
        <v>11403</v>
      </c>
      <c r="AE49" s="73">
        <v>11456</v>
      </c>
      <c r="AF49" s="73">
        <v>12622</v>
      </c>
      <c r="AG49" s="73">
        <v>1298</v>
      </c>
      <c r="AH49" s="73">
        <v>1123</v>
      </c>
      <c r="AI49" s="73">
        <v>187863</v>
      </c>
    </row>
    <row r="50" spans="3:35" x14ac:dyDescent="0.25">
      <c r="C50" s="74" t="s">
        <v>37</v>
      </c>
      <c r="D50" s="75">
        <v>1285</v>
      </c>
      <c r="E50" s="75">
        <v>1355</v>
      </c>
      <c r="F50" s="75">
        <v>909</v>
      </c>
      <c r="G50" s="75">
        <v>18785</v>
      </c>
      <c r="H50" s="75">
        <v>17832</v>
      </c>
      <c r="I50" s="75">
        <v>18048</v>
      </c>
      <c r="J50" s="75">
        <v>18445</v>
      </c>
      <c r="K50" s="75">
        <v>20331</v>
      </c>
      <c r="L50" s="75">
        <v>1498</v>
      </c>
      <c r="M50" s="75">
        <v>1489</v>
      </c>
      <c r="N50" s="75">
        <v>23359</v>
      </c>
      <c r="O50" s="75">
        <v>21072</v>
      </c>
      <c r="P50" s="75">
        <v>22108</v>
      </c>
      <c r="Q50" s="75">
        <v>21419</v>
      </c>
      <c r="R50" s="75">
        <v>24228</v>
      </c>
      <c r="S50" s="75">
        <v>1849</v>
      </c>
      <c r="T50" s="75">
        <v>1651</v>
      </c>
      <c r="U50" s="75">
        <v>2184</v>
      </c>
      <c r="V50" s="75">
        <v>1935</v>
      </c>
      <c r="W50" s="75">
        <v>28451</v>
      </c>
      <c r="X50" s="75">
        <v>23638</v>
      </c>
      <c r="Y50" s="75">
        <v>22475</v>
      </c>
      <c r="Z50" s="75">
        <v>1782</v>
      </c>
      <c r="AA50" s="75">
        <v>1564</v>
      </c>
      <c r="AB50" s="75">
        <v>1884</v>
      </c>
      <c r="AC50" s="75">
        <v>2104</v>
      </c>
      <c r="AD50" s="75">
        <v>22870</v>
      </c>
      <c r="AE50" s="75">
        <v>22428</v>
      </c>
      <c r="AF50" s="75">
        <v>25310</v>
      </c>
      <c r="AG50" s="75">
        <v>2900</v>
      </c>
      <c r="AH50" s="75">
        <v>2261</v>
      </c>
      <c r="AI50" s="75">
        <v>377449</v>
      </c>
    </row>
    <row r="51" spans="3:35" x14ac:dyDescent="0.25">
      <c r="C51" s="39" t="s">
        <v>96</v>
      </c>
      <c r="D51" s="73">
        <v>3394</v>
      </c>
      <c r="E51" s="73">
        <v>2600</v>
      </c>
      <c r="F51" s="73">
        <v>6401</v>
      </c>
      <c r="G51" s="73">
        <v>16244</v>
      </c>
      <c r="H51" s="73">
        <v>18209</v>
      </c>
      <c r="I51" s="73">
        <v>17648</v>
      </c>
      <c r="J51" s="73">
        <v>18790</v>
      </c>
      <c r="K51" s="73">
        <v>20562</v>
      </c>
      <c r="L51" s="73">
        <v>3981</v>
      </c>
      <c r="M51" s="73">
        <v>2472</v>
      </c>
      <c r="N51" s="73">
        <v>20595</v>
      </c>
      <c r="O51" s="73">
        <v>19978</v>
      </c>
      <c r="P51" s="73">
        <v>20456</v>
      </c>
      <c r="Q51" s="73">
        <v>20293</v>
      </c>
      <c r="R51" s="73">
        <v>22577</v>
      </c>
      <c r="S51" s="73">
        <v>4815</v>
      </c>
      <c r="T51" s="73">
        <v>2933</v>
      </c>
      <c r="U51" s="73">
        <v>6858</v>
      </c>
      <c r="V51" s="73">
        <v>5137</v>
      </c>
      <c r="W51" s="73">
        <v>22597</v>
      </c>
      <c r="X51" s="73">
        <v>21664</v>
      </c>
      <c r="Y51" s="73">
        <v>21607</v>
      </c>
      <c r="Z51" s="73">
        <v>4899</v>
      </c>
      <c r="AA51" s="73">
        <v>2184</v>
      </c>
      <c r="AB51" s="73">
        <v>2860</v>
      </c>
      <c r="AC51" s="73">
        <v>3542</v>
      </c>
      <c r="AD51" s="73">
        <v>20674</v>
      </c>
      <c r="AE51" s="73">
        <v>20167</v>
      </c>
      <c r="AF51" s="73">
        <v>22205</v>
      </c>
      <c r="AG51" s="73">
        <v>6408</v>
      </c>
      <c r="AH51" s="73">
        <v>3701</v>
      </c>
      <c r="AI51" s="73">
        <v>386451</v>
      </c>
    </row>
    <row r="52" spans="3:35" x14ac:dyDescent="0.25">
      <c r="C52" s="39" t="s">
        <v>97</v>
      </c>
      <c r="D52" s="73">
        <v>4278</v>
      </c>
      <c r="E52" s="73">
        <v>3054</v>
      </c>
      <c r="F52" s="73">
        <v>11778</v>
      </c>
      <c r="G52" s="73">
        <v>21110</v>
      </c>
      <c r="H52" s="73">
        <v>23202</v>
      </c>
      <c r="I52" s="73">
        <v>22236</v>
      </c>
      <c r="J52" s="73">
        <v>23655</v>
      </c>
      <c r="K52" s="73">
        <v>26585</v>
      </c>
      <c r="L52" s="73">
        <v>4844</v>
      </c>
      <c r="M52" s="73">
        <v>2804</v>
      </c>
      <c r="N52" s="73">
        <v>25599</v>
      </c>
      <c r="O52" s="73">
        <v>25099</v>
      </c>
      <c r="P52" s="73">
        <v>25640</v>
      </c>
      <c r="Q52" s="73">
        <v>25341</v>
      </c>
      <c r="R52" s="73">
        <v>28432</v>
      </c>
      <c r="S52" s="73">
        <v>6014</v>
      </c>
      <c r="T52" s="73">
        <v>3414</v>
      </c>
      <c r="U52" s="73">
        <v>8286</v>
      </c>
      <c r="V52" s="73">
        <v>6011</v>
      </c>
      <c r="W52" s="73">
        <v>28759</v>
      </c>
      <c r="X52" s="73">
        <v>27663</v>
      </c>
      <c r="Y52" s="73">
        <v>28291</v>
      </c>
      <c r="Z52" s="73">
        <v>6173</v>
      </c>
      <c r="AA52" s="73">
        <v>2608</v>
      </c>
      <c r="AB52" s="73">
        <v>3521</v>
      </c>
      <c r="AC52" s="73">
        <v>4149</v>
      </c>
      <c r="AD52" s="73">
        <v>26424</v>
      </c>
      <c r="AE52" s="73">
        <v>25210</v>
      </c>
      <c r="AF52" s="73">
        <v>28389</v>
      </c>
      <c r="AG52" s="73">
        <v>7870</v>
      </c>
      <c r="AH52" s="73">
        <v>4372</v>
      </c>
      <c r="AI52" s="73">
        <v>490811</v>
      </c>
    </row>
    <row r="53" spans="3:35" x14ac:dyDescent="0.25">
      <c r="C53" s="74" t="s">
        <v>37</v>
      </c>
      <c r="D53" s="75">
        <v>7672</v>
      </c>
      <c r="E53" s="75">
        <v>5654</v>
      </c>
      <c r="F53" s="75">
        <v>18179</v>
      </c>
      <c r="G53" s="75">
        <v>37354</v>
      </c>
      <c r="H53" s="75">
        <v>41411</v>
      </c>
      <c r="I53" s="75">
        <v>39884</v>
      </c>
      <c r="J53" s="75">
        <v>42445</v>
      </c>
      <c r="K53" s="75">
        <v>47147</v>
      </c>
      <c r="L53" s="75">
        <v>8825</v>
      </c>
      <c r="M53" s="75">
        <v>5276</v>
      </c>
      <c r="N53" s="75">
        <v>46194</v>
      </c>
      <c r="O53" s="75">
        <v>45077</v>
      </c>
      <c r="P53" s="75">
        <v>46096</v>
      </c>
      <c r="Q53" s="75">
        <v>45634</v>
      </c>
      <c r="R53" s="75">
        <v>51009</v>
      </c>
      <c r="S53" s="75">
        <v>10829</v>
      </c>
      <c r="T53" s="75">
        <v>6347</v>
      </c>
      <c r="U53" s="75">
        <v>15144</v>
      </c>
      <c r="V53" s="75">
        <v>11148</v>
      </c>
      <c r="W53" s="75">
        <v>51356</v>
      </c>
      <c r="X53" s="75">
        <v>49327</v>
      </c>
      <c r="Y53" s="75">
        <v>49898</v>
      </c>
      <c r="Z53" s="75">
        <v>11072</v>
      </c>
      <c r="AA53" s="75">
        <v>4792</v>
      </c>
      <c r="AB53" s="75">
        <v>6381</v>
      </c>
      <c r="AC53" s="75">
        <v>7691</v>
      </c>
      <c r="AD53" s="75">
        <v>47098</v>
      </c>
      <c r="AE53" s="75">
        <v>45377</v>
      </c>
      <c r="AF53" s="75">
        <v>50594</v>
      </c>
      <c r="AG53" s="75">
        <v>14278</v>
      </c>
      <c r="AH53" s="75">
        <v>8073</v>
      </c>
      <c r="AI53" s="75">
        <v>877262</v>
      </c>
    </row>
    <row r="54" spans="3:35" x14ac:dyDescent="0.25">
      <c r="C54" s="39" t="s">
        <v>98</v>
      </c>
      <c r="D54" s="73">
        <v>9654</v>
      </c>
      <c r="E54" s="73">
        <v>7276</v>
      </c>
      <c r="F54" s="73">
        <v>5006</v>
      </c>
      <c r="G54" s="73">
        <v>54322</v>
      </c>
      <c r="H54" s="73">
        <v>52889</v>
      </c>
      <c r="I54" s="73">
        <v>50697</v>
      </c>
      <c r="J54" s="73">
        <v>54434</v>
      </c>
      <c r="K54" s="73">
        <v>58578</v>
      </c>
      <c r="L54" s="73">
        <v>9630</v>
      </c>
      <c r="M54" s="73">
        <v>6162</v>
      </c>
      <c r="N54" s="73">
        <v>58819</v>
      </c>
      <c r="O54" s="73">
        <v>57328</v>
      </c>
      <c r="P54" s="73">
        <v>59659</v>
      </c>
      <c r="Q54" s="73">
        <v>59714</v>
      </c>
      <c r="R54" s="73">
        <v>65639</v>
      </c>
      <c r="S54" s="73">
        <v>11770</v>
      </c>
      <c r="T54" s="73">
        <v>7185</v>
      </c>
      <c r="U54" s="73">
        <v>15379</v>
      </c>
      <c r="V54" s="73">
        <v>11934</v>
      </c>
      <c r="W54" s="73">
        <v>65058</v>
      </c>
      <c r="X54" s="73">
        <v>64189</v>
      </c>
      <c r="Y54" s="73">
        <v>68409</v>
      </c>
      <c r="Z54" s="73">
        <v>12986</v>
      </c>
      <c r="AA54" s="73">
        <v>6608</v>
      </c>
      <c r="AB54" s="73">
        <v>7904</v>
      </c>
      <c r="AC54" s="73">
        <v>9295</v>
      </c>
      <c r="AD54" s="73">
        <v>65969</v>
      </c>
      <c r="AE54" s="73">
        <v>62908</v>
      </c>
      <c r="AF54" s="73">
        <v>67192</v>
      </c>
      <c r="AG54" s="73">
        <v>15433</v>
      </c>
      <c r="AH54" s="73">
        <v>9610</v>
      </c>
      <c r="AI54" s="73">
        <v>1111636</v>
      </c>
    </row>
    <row r="55" spans="3:35" x14ac:dyDescent="0.25">
      <c r="C55" s="39" t="s">
        <v>99</v>
      </c>
      <c r="D55" s="73">
        <v>5315</v>
      </c>
      <c r="E55" s="73">
        <v>7087</v>
      </c>
      <c r="F55" s="73">
        <v>4812</v>
      </c>
      <c r="G55" s="73">
        <v>56396</v>
      </c>
      <c r="H55" s="73">
        <v>54842</v>
      </c>
      <c r="I55" s="73">
        <v>52405</v>
      </c>
      <c r="J55" s="73">
        <v>57114</v>
      </c>
      <c r="K55" s="73">
        <v>63144</v>
      </c>
      <c r="L55" s="73">
        <v>9508</v>
      </c>
      <c r="M55" s="73">
        <v>6244</v>
      </c>
      <c r="N55" s="73">
        <v>60939</v>
      </c>
      <c r="O55" s="73">
        <v>62512</v>
      </c>
      <c r="P55" s="73">
        <v>63333</v>
      </c>
      <c r="Q55" s="73">
        <v>61944</v>
      </c>
      <c r="R55" s="73">
        <v>70013</v>
      </c>
      <c r="S55" s="73">
        <v>12162</v>
      </c>
      <c r="T55" s="73">
        <v>7333</v>
      </c>
      <c r="U55" s="73">
        <v>15400</v>
      </c>
      <c r="V55" s="73">
        <v>12000</v>
      </c>
      <c r="W55" s="73">
        <v>71781</v>
      </c>
      <c r="X55" s="73">
        <v>69646</v>
      </c>
      <c r="Y55" s="73">
        <v>73375</v>
      </c>
      <c r="Z55" s="73">
        <v>13973</v>
      </c>
      <c r="AA55" s="73">
        <v>6945</v>
      </c>
      <c r="AB55" s="73">
        <v>8233</v>
      </c>
      <c r="AC55" s="73">
        <v>9638</v>
      </c>
      <c r="AD55" s="73">
        <v>69412</v>
      </c>
      <c r="AE55" s="73">
        <v>67098</v>
      </c>
      <c r="AF55" s="73">
        <v>74209</v>
      </c>
      <c r="AG55" s="73">
        <v>15208</v>
      </c>
      <c r="AH55" s="73">
        <v>9099</v>
      </c>
      <c r="AI55" s="73">
        <v>1171120</v>
      </c>
    </row>
    <row r="56" spans="3:35" x14ac:dyDescent="0.25">
      <c r="C56" s="74" t="s">
        <v>37</v>
      </c>
      <c r="D56" s="75">
        <v>14969</v>
      </c>
      <c r="E56" s="75">
        <v>14363</v>
      </c>
      <c r="F56" s="75">
        <v>9818</v>
      </c>
      <c r="G56" s="75">
        <v>110718</v>
      </c>
      <c r="H56" s="75">
        <v>107731</v>
      </c>
      <c r="I56" s="75">
        <v>103102</v>
      </c>
      <c r="J56" s="75">
        <v>111548</v>
      </c>
      <c r="K56" s="75">
        <v>121722</v>
      </c>
      <c r="L56" s="75">
        <v>19138</v>
      </c>
      <c r="M56" s="75">
        <v>12406</v>
      </c>
      <c r="N56" s="75">
        <v>119758</v>
      </c>
      <c r="O56" s="75">
        <v>119840</v>
      </c>
      <c r="P56" s="75">
        <v>122992</v>
      </c>
      <c r="Q56" s="75">
        <v>121658</v>
      </c>
      <c r="R56" s="75">
        <v>135652</v>
      </c>
      <c r="S56" s="75">
        <v>23932</v>
      </c>
      <c r="T56" s="75">
        <v>14518</v>
      </c>
      <c r="U56" s="75">
        <v>30779</v>
      </c>
      <c r="V56" s="75">
        <v>23934</v>
      </c>
      <c r="W56" s="75">
        <v>136839</v>
      </c>
      <c r="X56" s="75">
        <v>133835</v>
      </c>
      <c r="Y56" s="75">
        <v>141784</v>
      </c>
      <c r="Z56" s="75">
        <v>26959</v>
      </c>
      <c r="AA56" s="75">
        <v>13553</v>
      </c>
      <c r="AB56" s="75">
        <v>16137</v>
      </c>
      <c r="AC56" s="75">
        <v>18933</v>
      </c>
      <c r="AD56" s="75">
        <v>135381</v>
      </c>
      <c r="AE56" s="75">
        <v>130006</v>
      </c>
      <c r="AF56" s="75">
        <v>141401</v>
      </c>
      <c r="AG56" s="75">
        <v>30641</v>
      </c>
      <c r="AH56" s="75">
        <v>18709</v>
      </c>
      <c r="AI56" s="75">
        <v>2282756</v>
      </c>
    </row>
    <row r="57" spans="3:35" x14ac:dyDescent="0.25">
      <c r="C57" s="39" t="s">
        <v>100</v>
      </c>
      <c r="D57" s="73">
        <v>7284</v>
      </c>
      <c r="E57" s="73">
        <v>3088</v>
      </c>
      <c r="F57" s="73">
        <v>2903</v>
      </c>
      <c r="G57" s="73">
        <v>45306</v>
      </c>
      <c r="H57" s="73">
        <v>46092</v>
      </c>
      <c r="I57" s="73">
        <v>46123</v>
      </c>
      <c r="J57" s="73">
        <v>47835</v>
      </c>
      <c r="K57" s="73">
        <v>53468</v>
      </c>
      <c r="L57" s="73">
        <v>7508</v>
      </c>
      <c r="M57" s="73">
        <v>6417</v>
      </c>
      <c r="N57" s="73">
        <v>57352</v>
      </c>
      <c r="O57" s="73">
        <v>55779</v>
      </c>
      <c r="P57" s="73">
        <v>54554</v>
      </c>
      <c r="Q57" s="73">
        <v>56455</v>
      </c>
      <c r="R57" s="73">
        <v>62612</v>
      </c>
      <c r="S57" s="73">
        <v>6100</v>
      </c>
      <c r="T57" s="73">
        <v>5225</v>
      </c>
      <c r="U57" s="73">
        <v>8571</v>
      </c>
      <c r="V57" s="73">
        <v>5581</v>
      </c>
      <c r="W57" s="73">
        <v>62400</v>
      </c>
      <c r="X57" s="73">
        <v>56937</v>
      </c>
      <c r="Y57" s="73">
        <v>57550</v>
      </c>
      <c r="Z57" s="73">
        <v>10128</v>
      </c>
      <c r="AA57" s="73">
        <v>7367</v>
      </c>
      <c r="AB57" s="73">
        <v>7867</v>
      </c>
      <c r="AC57" s="73">
        <v>8997</v>
      </c>
      <c r="AD57" s="73">
        <v>55151</v>
      </c>
      <c r="AE57" s="73">
        <v>56002</v>
      </c>
      <c r="AF57" s="73">
        <v>60646</v>
      </c>
      <c r="AG57" s="73">
        <v>6490</v>
      </c>
      <c r="AH57" s="73">
        <v>5524</v>
      </c>
      <c r="AI57" s="73">
        <v>973312</v>
      </c>
    </row>
    <row r="58" spans="3:35" x14ac:dyDescent="0.25">
      <c r="C58" s="39" t="s">
        <v>459</v>
      </c>
      <c r="D58" s="73">
        <v>3876</v>
      </c>
      <c r="E58" s="73">
        <v>2075</v>
      </c>
      <c r="F58" s="73">
        <v>1829</v>
      </c>
      <c r="G58" s="73">
        <v>29622</v>
      </c>
      <c r="H58" s="73">
        <v>28790</v>
      </c>
      <c r="I58" s="73">
        <v>28449</v>
      </c>
      <c r="J58" s="73">
        <v>29354</v>
      </c>
      <c r="K58" s="73">
        <v>32811</v>
      </c>
      <c r="L58" s="73">
        <v>4172</v>
      </c>
      <c r="M58" s="73">
        <v>3622</v>
      </c>
      <c r="N58" s="73">
        <v>33491</v>
      </c>
      <c r="O58" s="73">
        <v>33005</v>
      </c>
      <c r="P58" s="73">
        <v>34018</v>
      </c>
      <c r="Q58" s="73">
        <v>33568</v>
      </c>
      <c r="R58" s="73">
        <v>36818</v>
      </c>
      <c r="S58" s="73">
        <v>4309</v>
      </c>
      <c r="T58" s="73">
        <v>3787</v>
      </c>
      <c r="U58" s="73">
        <v>6025</v>
      </c>
      <c r="V58" s="73">
        <v>4313</v>
      </c>
      <c r="W58" s="73">
        <v>37269</v>
      </c>
      <c r="X58" s="73">
        <v>35267</v>
      </c>
      <c r="Y58" s="73">
        <v>37514</v>
      </c>
      <c r="Z58" s="73">
        <v>6038</v>
      </c>
      <c r="AA58" s="73">
        <v>4345</v>
      </c>
      <c r="AB58" s="73">
        <v>4713</v>
      </c>
      <c r="AC58" s="73">
        <v>5211</v>
      </c>
      <c r="AD58" s="73">
        <v>35732</v>
      </c>
      <c r="AE58" s="73">
        <v>34909</v>
      </c>
      <c r="AF58" s="73">
        <v>38707</v>
      </c>
      <c r="AG58" s="73">
        <v>6133</v>
      </c>
      <c r="AH58" s="73">
        <v>4945</v>
      </c>
      <c r="AI58" s="73">
        <v>604717</v>
      </c>
    </row>
    <row r="59" spans="3:35" x14ac:dyDescent="0.25">
      <c r="C59" s="74" t="s">
        <v>37</v>
      </c>
      <c r="D59" s="75">
        <v>11160</v>
      </c>
      <c r="E59" s="75">
        <v>5163</v>
      </c>
      <c r="F59" s="75">
        <v>4732</v>
      </c>
      <c r="G59" s="75">
        <v>74928</v>
      </c>
      <c r="H59" s="75">
        <v>74882</v>
      </c>
      <c r="I59" s="75">
        <v>74572</v>
      </c>
      <c r="J59" s="75">
        <v>77189</v>
      </c>
      <c r="K59" s="75">
        <v>86279</v>
      </c>
      <c r="L59" s="75">
        <v>11680</v>
      </c>
      <c r="M59" s="75">
        <v>10039</v>
      </c>
      <c r="N59" s="75">
        <v>90843</v>
      </c>
      <c r="O59" s="75">
        <v>88784</v>
      </c>
      <c r="P59" s="75">
        <v>88572</v>
      </c>
      <c r="Q59" s="75">
        <v>90023</v>
      </c>
      <c r="R59" s="75">
        <v>99430</v>
      </c>
      <c r="S59" s="75">
        <v>10409</v>
      </c>
      <c r="T59" s="75">
        <v>9012</v>
      </c>
      <c r="U59" s="75">
        <v>14596</v>
      </c>
      <c r="V59" s="75">
        <v>9894</v>
      </c>
      <c r="W59" s="75">
        <v>99669</v>
      </c>
      <c r="X59" s="75">
        <v>92204</v>
      </c>
      <c r="Y59" s="75">
        <v>95064</v>
      </c>
      <c r="Z59" s="75">
        <v>16166</v>
      </c>
      <c r="AA59" s="75">
        <v>11712</v>
      </c>
      <c r="AB59" s="75">
        <v>12580</v>
      </c>
      <c r="AC59" s="75">
        <v>14208</v>
      </c>
      <c r="AD59" s="75">
        <v>90883</v>
      </c>
      <c r="AE59" s="75">
        <v>90911</v>
      </c>
      <c r="AF59" s="75">
        <v>99353</v>
      </c>
      <c r="AG59" s="75">
        <v>12623</v>
      </c>
      <c r="AH59" s="75">
        <v>10469</v>
      </c>
      <c r="AI59" s="75">
        <v>1578029</v>
      </c>
    </row>
    <row r="60" spans="3:35" x14ac:dyDescent="0.25">
      <c r="C60" s="39" t="s">
        <v>102</v>
      </c>
      <c r="D60" s="73">
        <v>1756</v>
      </c>
      <c r="E60" s="73">
        <v>1677</v>
      </c>
      <c r="F60" s="73">
        <v>1256</v>
      </c>
      <c r="G60" s="73">
        <v>21139</v>
      </c>
      <c r="H60" s="73">
        <v>18012</v>
      </c>
      <c r="I60" s="73">
        <v>18434</v>
      </c>
      <c r="J60" s="73">
        <v>18993</v>
      </c>
      <c r="K60" s="73">
        <v>21007</v>
      </c>
      <c r="L60" s="73">
        <v>1803</v>
      </c>
      <c r="M60" s="73">
        <v>1497</v>
      </c>
      <c r="N60" s="73">
        <v>24594</v>
      </c>
      <c r="O60" s="73">
        <v>22698</v>
      </c>
      <c r="P60" s="73">
        <v>23815</v>
      </c>
      <c r="Q60" s="73">
        <v>22944</v>
      </c>
      <c r="R60" s="73">
        <v>27603</v>
      </c>
      <c r="S60" s="73">
        <v>1964</v>
      </c>
      <c r="T60" s="73">
        <v>1245</v>
      </c>
      <c r="U60" s="73">
        <v>2564</v>
      </c>
      <c r="V60" s="73">
        <v>2039</v>
      </c>
      <c r="W60" s="73">
        <v>35139</v>
      </c>
      <c r="X60" s="73">
        <v>24633</v>
      </c>
      <c r="Y60" s="73">
        <v>29892</v>
      </c>
      <c r="Z60" s="73">
        <v>1610</v>
      </c>
      <c r="AA60" s="73">
        <v>1910</v>
      </c>
      <c r="AB60" s="73">
        <v>2310</v>
      </c>
      <c r="AC60" s="73">
        <v>2590</v>
      </c>
      <c r="AD60" s="73">
        <v>23608</v>
      </c>
      <c r="AE60" s="73">
        <v>16807</v>
      </c>
      <c r="AF60" s="73">
        <v>30401</v>
      </c>
      <c r="AG60" s="73">
        <v>3122</v>
      </c>
      <c r="AH60" s="73">
        <v>2461</v>
      </c>
      <c r="AI60" s="73">
        <v>409523</v>
      </c>
    </row>
    <row r="61" spans="3:35" x14ac:dyDescent="0.25">
      <c r="C61" s="39" t="s">
        <v>103</v>
      </c>
      <c r="D61" s="73">
        <v>2324</v>
      </c>
      <c r="E61" s="73">
        <v>2108</v>
      </c>
      <c r="F61" s="73">
        <v>1565</v>
      </c>
      <c r="G61" s="73">
        <v>28018</v>
      </c>
      <c r="H61" s="73">
        <v>25322</v>
      </c>
      <c r="I61" s="73">
        <v>27011</v>
      </c>
      <c r="J61" s="73">
        <v>27169</v>
      </c>
      <c r="K61" s="73">
        <v>30747</v>
      </c>
      <c r="L61" s="73">
        <v>2351</v>
      </c>
      <c r="M61" s="73">
        <v>1939</v>
      </c>
      <c r="N61" s="73">
        <v>32972</v>
      </c>
      <c r="O61" s="73">
        <v>30402</v>
      </c>
      <c r="P61" s="73">
        <v>31362</v>
      </c>
      <c r="Q61" s="73">
        <v>32111</v>
      </c>
      <c r="R61" s="73">
        <v>36223</v>
      </c>
      <c r="S61" s="73">
        <v>2721</v>
      </c>
      <c r="T61" s="73">
        <v>1533</v>
      </c>
      <c r="U61" s="73">
        <v>3579</v>
      </c>
      <c r="V61" s="73">
        <v>2912</v>
      </c>
      <c r="W61" s="73">
        <v>39554</v>
      </c>
      <c r="X61" s="73">
        <v>29304</v>
      </c>
      <c r="Y61" s="73">
        <v>34434</v>
      </c>
      <c r="Z61" s="73">
        <v>2132</v>
      </c>
      <c r="AA61" s="73">
        <v>2562</v>
      </c>
      <c r="AB61" s="73">
        <v>3250</v>
      </c>
      <c r="AC61" s="73">
        <v>3537</v>
      </c>
      <c r="AD61" s="73">
        <v>34159</v>
      </c>
      <c r="AE61" s="73">
        <v>27798</v>
      </c>
      <c r="AF61" s="73">
        <v>40507</v>
      </c>
      <c r="AG61" s="73">
        <v>4152</v>
      </c>
      <c r="AH61" s="73">
        <v>2843</v>
      </c>
      <c r="AI61" s="73">
        <v>546601</v>
      </c>
    </row>
    <row r="62" spans="3:35" x14ac:dyDescent="0.25">
      <c r="C62" s="74" t="s">
        <v>37</v>
      </c>
      <c r="D62" s="75">
        <v>4080</v>
      </c>
      <c r="E62" s="75">
        <v>3785</v>
      </c>
      <c r="F62" s="75">
        <v>2821</v>
      </c>
      <c r="G62" s="75">
        <v>49157</v>
      </c>
      <c r="H62" s="75">
        <v>43334</v>
      </c>
      <c r="I62" s="75">
        <v>45445</v>
      </c>
      <c r="J62" s="75">
        <v>46162</v>
      </c>
      <c r="K62" s="75">
        <v>51754</v>
      </c>
      <c r="L62" s="75">
        <v>4154</v>
      </c>
      <c r="M62" s="75">
        <v>3436</v>
      </c>
      <c r="N62" s="75">
        <v>57566</v>
      </c>
      <c r="O62" s="75">
        <v>53100</v>
      </c>
      <c r="P62" s="75">
        <v>55177</v>
      </c>
      <c r="Q62" s="75">
        <v>55055</v>
      </c>
      <c r="R62" s="75">
        <v>63826</v>
      </c>
      <c r="S62" s="75">
        <v>4685</v>
      </c>
      <c r="T62" s="75">
        <v>2778</v>
      </c>
      <c r="U62" s="75">
        <v>6143</v>
      </c>
      <c r="V62" s="75">
        <v>4951</v>
      </c>
      <c r="W62" s="75">
        <v>74693</v>
      </c>
      <c r="X62" s="75">
        <v>53937</v>
      </c>
      <c r="Y62" s="75">
        <v>64326</v>
      </c>
      <c r="Z62" s="75">
        <v>3742</v>
      </c>
      <c r="AA62" s="75">
        <v>4472</v>
      </c>
      <c r="AB62" s="75">
        <v>5560</v>
      </c>
      <c r="AC62" s="75">
        <v>6127</v>
      </c>
      <c r="AD62" s="75">
        <v>57767</v>
      </c>
      <c r="AE62" s="75">
        <v>44605</v>
      </c>
      <c r="AF62" s="75">
        <v>70908</v>
      </c>
      <c r="AG62" s="75">
        <v>7274</v>
      </c>
      <c r="AH62" s="75">
        <v>5304</v>
      </c>
      <c r="AI62" s="75">
        <v>956124</v>
      </c>
    </row>
    <row r="63" spans="3:35" x14ac:dyDescent="0.25">
      <c r="C63" s="39" t="s">
        <v>104</v>
      </c>
      <c r="D63" s="73">
        <v>9092</v>
      </c>
      <c r="E63" s="73">
        <v>7651</v>
      </c>
      <c r="F63" s="73">
        <v>5995</v>
      </c>
      <c r="G63" s="73">
        <v>81718</v>
      </c>
      <c r="H63" s="73">
        <v>75333</v>
      </c>
      <c r="I63" s="73">
        <v>71458</v>
      </c>
      <c r="J63" s="73">
        <v>79449</v>
      </c>
      <c r="K63" s="73">
        <v>86930</v>
      </c>
      <c r="L63" s="73">
        <v>10067</v>
      </c>
      <c r="M63" s="73">
        <v>7817</v>
      </c>
      <c r="N63" s="73">
        <v>94062</v>
      </c>
      <c r="O63" s="73">
        <v>85061</v>
      </c>
      <c r="P63" s="73">
        <v>90592</v>
      </c>
      <c r="Q63" s="73">
        <v>94018</v>
      </c>
      <c r="R63" s="73">
        <v>106314</v>
      </c>
      <c r="S63" s="73">
        <v>12858</v>
      </c>
      <c r="T63" s="73">
        <v>8894</v>
      </c>
      <c r="U63" s="73">
        <v>16331</v>
      </c>
      <c r="V63" s="73">
        <v>14062</v>
      </c>
      <c r="W63" s="73">
        <v>103903</v>
      </c>
      <c r="X63" s="73">
        <v>67237</v>
      </c>
      <c r="Y63" s="73">
        <v>94840</v>
      </c>
      <c r="Z63" s="73">
        <v>7909</v>
      </c>
      <c r="AA63" s="73">
        <v>9595</v>
      </c>
      <c r="AB63" s="73">
        <v>11484</v>
      </c>
      <c r="AC63" s="73">
        <v>13153</v>
      </c>
      <c r="AD63" s="73">
        <v>108000</v>
      </c>
      <c r="AE63" s="73">
        <v>100211</v>
      </c>
      <c r="AF63" s="73">
        <v>109447</v>
      </c>
      <c r="AG63" s="73">
        <v>19454</v>
      </c>
      <c r="AH63" s="73">
        <v>16738</v>
      </c>
      <c r="AI63" s="73">
        <v>1619673</v>
      </c>
    </row>
    <row r="64" spans="3:35" x14ac:dyDescent="0.25">
      <c r="C64" s="39" t="s">
        <v>105</v>
      </c>
      <c r="D64" s="73">
        <v>6020</v>
      </c>
      <c r="E64" s="73">
        <v>5086</v>
      </c>
      <c r="F64" s="73">
        <v>3789</v>
      </c>
      <c r="G64" s="73">
        <v>57895</v>
      </c>
      <c r="H64" s="73">
        <v>56973</v>
      </c>
      <c r="I64" s="73">
        <v>55051</v>
      </c>
      <c r="J64" s="73">
        <v>59605</v>
      </c>
      <c r="K64" s="73">
        <v>64483</v>
      </c>
      <c r="L64" s="73">
        <v>6574</v>
      </c>
      <c r="M64" s="73">
        <v>4896</v>
      </c>
      <c r="N64" s="73">
        <v>64759</v>
      </c>
      <c r="O64" s="73">
        <v>61779</v>
      </c>
      <c r="P64" s="73">
        <v>65206</v>
      </c>
      <c r="Q64" s="73">
        <v>67744</v>
      </c>
      <c r="R64" s="73">
        <v>77339</v>
      </c>
      <c r="S64" s="73">
        <v>8628</v>
      </c>
      <c r="T64" s="73">
        <v>5730</v>
      </c>
      <c r="U64" s="73">
        <v>10909</v>
      </c>
      <c r="V64" s="73">
        <v>9531</v>
      </c>
      <c r="W64" s="73">
        <v>77418</v>
      </c>
      <c r="X64" s="73">
        <v>45079</v>
      </c>
      <c r="Y64" s="73">
        <v>68255</v>
      </c>
      <c r="Z64" s="73">
        <v>6045</v>
      </c>
      <c r="AA64" s="73">
        <v>6361</v>
      </c>
      <c r="AB64" s="73">
        <v>7168</v>
      </c>
      <c r="AC64" s="73">
        <v>7872</v>
      </c>
      <c r="AD64" s="73">
        <v>77457</v>
      </c>
      <c r="AE64" s="73">
        <v>73061</v>
      </c>
      <c r="AF64" s="73">
        <v>79872</v>
      </c>
      <c r="AG64" s="73">
        <v>12801</v>
      </c>
      <c r="AH64" s="73">
        <v>9472</v>
      </c>
      <c r="AI64" s="73">
        <v>1162858</v>
      </c>
    </row>
    <row r="65" spans="3:35" x14ac:dyDescent="0.25">
      <c r="C65" s="74" t="s">
        <v>37</v>
      </c>
      <c r="D65" s="75">
        <v>15112</v>
      </c>
      <c r="E65" s="75">
        <v>12737</v>
      </c>
      <c r="F65" s="75">
        <v>9784</v>
      </c>
      <c r="G65" s="75">
        <v>139613</v>
      </c>
      <c r="H65" s="75">
        <v>132306</v>
      </c>
      <c r="I65" s="75">
        <v>126509</v>
      </c>
      <c r="J65" s="75">
        <v>139054</v>
      </c>
      <c r="K65" s="75">
        <v>151413</v>
      </c>
      <c r="L65" s="75">
        <v>16641</v>
      </c>
      <c r="M65" s="75">
        <v>12713</v>
      </c>
      <c r="N65" s="75">
        <v>158821</v>
      </c>
      <c r="O65" s="75">
        <v>146840</v>
      </c>
      <c r="P65" s="75">
        <v>155798</v>
      </c>
      <c r="Q65" s="75">
        <v>161762</v>
      </c>
      <c r="R65" s="75">
        <v>183653</v>
      </c>
      <c r="S65" s="75">
        <v>21486</v>
      </c>
      <c r="T65" s="75">
        <v>14624</v>
      </c>
      <c r="U65" s="75">
        <v>27240</v>
      </c>
      <c r="V65" s="75">
        <v>23593</v>
      </c>
      <c r="W65" s="75">
        <v>181321</v>
      </c>
      <c r="X65" s="75">
        <v>112316</v>
      </c>
      <c r="Y65" s="75">
        <v>163095</v>
      </c>
      <c r="Z65" s="75">
        <v>13954</v>
      </c>
      <c r="AA65" s="75">
        <v>15956</v>
      </c>
      <c r="AB65" s="75">
        <v>18652</v>
      </c>
      <c r="AC65" s="75">
        <v>21025</v>
      </c>
      <c r="AD65" s="75">
        <v>185457</v>
      </c>
      <c r="AE65" s="75">
        <v>173272</v>
      </c>
      <c r="AF65" s="75">
        <v>189319</v>
      </c>
      <c r="AG65" s="75">
        <v>32255</v>
      </c>
      <c r="AH65" s="75">
        <v>26210</v>
      </c>
      <c r="AI65" s="75">
        <v>2782531</v>
      </c>
    </row>
    <row r="66" spans="3:35" x14ac:dyDescent="0.25">
      <c r="C66" s="39" t="s">
        <v>106</v>
      </c>
      <c r="D66" s="73">
        <v>13787</v>
      </c>
      <c r="E66" s="73">
        <v>12541</v>
      </c>
      <c r="F66" s="73">
        <v>9841</v>
      </c>
      <c r="G66" s="73">
        <v>68433</v>
      </c>
      <c r="H66" s="73">
        <v>74000</v>
      </c>
      <c r="I66" s="73">
        <v>70767</v>
      </c>
      <c r="J66" s="73">
        <v>73518</v>
      </c>
      <c r="K66" s="73">
        <v>80897</v>
      </c>
      <c r="L66" s="73">
        <v>15314</v>
      </c>
      <c r="M66" s="73">
        <v>12222</v>
      </c>
      <c r="N66" s="73">
        <v>75670</v>
      </c>
      <c r="O66" s="73">
        <v>78208</v>
      </c>
      <c r="P66" s="73">
        <v>78447</v>
      </c>
      <c r="Q66" s="73">
        <v>78489</v>
      </c>
      <c r="R66" s="73">
        <v>80192</v>
      </c>
      <c r="S66" s="73">
        <v>18789</v>
      </c>
      <c r="T66" s="73">
        <v>11700</v>
      </c>
      <c r="U66" s="73">
        <v>19985</v>
      </c>
      <c r="V66" s="73">
        <v>17038</v>
      </c>
      <c r="W66" s="73">
        <v>77910</v>
      </c>
      <c r="X66" s="73">
        <v>74244</v>
      </c>
      <c r="Y66" s="73">
        <v>79175</v>
      </c>
      <c r="Z66" s="73">
        <v>18530</v>
      </c>
      <c r="AA66" s="73">
        <v>12365</v>
      </c>
      <c r="AB66" s="73">
        <v>13435</v>
      </c>
      <c r="AC66" s="73">
        <v>14998</v>
      </c>
      <c r="AD66" s="73">
        <v>83361</v>
      </c>
      <c r="AE66" s="73">
        <v>81018</v>
      </c>
      <c r="AF66" s="73">
        <v>76560</v>
      </c>
      <c r="AG66" s="73">
        <v>19372</v>
      </c>
      <c r="AH66" s="73">
        <v>14233</v>
      </c>
      <c r="AI66" s="73">
        <v>1455039</v>
      </c>
    </row>
    <row r="67" spans="3:35" x14ac:dyDescent="0.25">
      <c r="C67" s="39" t="s">
        <v>107</v>
      </c>
      <c r="D67" s="73">
        <v>11884</v>
      </c>
      <c r="E67" s="73">
        <v>10466</v>
      </c>
      <c r="F67" s="73">
        <v>8537</v>
      </c>
      <c r="G67" s="73">
        <v>65562</v>
      </c>
      <c r="H67" s="73">
        <v>65157</v>
      </c>
      <c r="I67" s="73">
        <v>61339</v>
      </c>
      <c r="J67" s="73">
        <v>66476</v>
      </c>
      <c r="K67" s="73">
        <v>71762</v>
      </c>
      <c r="L67" s="73">
        <v>12295</v>
      </c>
      <c r="M67" s="73">
        <v>10298</v>
      </c>
      <c r="N67" s="73">
        <v>71225</v>
      </c>
      <c r="O67" s="73">
        <v>67969</v>
      </c>
      <c r="P67" s="73">
        <v>69216</v>
      </c>
      <c r="Q67" s="73">
        <v>70086</v>
      </c>
      <c r="R67" s="73">
        <v>70492</v>
      </c>
      <c r="S67" s="73">
        <v>14421</v>
      </c>
      <c r="T67" s="73">
        <v>10447</v>
      </c>
      <c r="U67" s="73">
        <v>16826</v>
      </c>
      <c r="V67" s="73">
        <v>14366</v>
      </c>
      <c r="W67" s="73">
        <v>70053</v>
      </c>
      <c r="X67" s="73">
        <v>70473</v>
      </c>
      <c r="Y67" s="73">
        <v>70116</v>
      </c>
      <c r="Z67" s="73">
        <v>16041</v>
      </c>
      <c r="AA67" s="73">
        <v>11797</v>
      </c>
      <c r="AB67" s="73">
        <v>12436</v>
      </c>
      <c r="AC67" s="73">
        <v>14020</v>
      </c>
      <c r="AD67" s="73">
        <v>74837</v>
      </c>
      <c r="AE67" s="73">
        <v>70911</v>
      </c>
      <c r="AF67" s="73">
        <v>73651</v>
      </c>
      <c r="AG67" s="73">
        <v>19738</v>
      </c>
      <c r="AH67" s="73">
        <v>14860</v>
      </c>
      <c r="AI67" s="73">
        <v>1307757</v>
      </c>
    </row>
    <row r="68" spans="3:35" x14ac:dyDescent="0.25">
      <c r="C68" s="74" t="s">
        <v>37</v>
      </c>
      <c r="D68" s="75">
        <v>25671</v>
      </c>
      <c r="E68" s="75">
        <v>23007</v>
      </c>
      <c r="F68" s="75">
        <v>18378</v>
      </c>
      <c r="G68" s="75">
        <v>133995</v>
      </c>
      <c r="H68" s="75">
        <v>139157</v>
      </c>
      <c r="I68" s="75">
        <v>132106</v>
      </c>
      <c r="J68" s="75">
        <v>139994</v>
      </c>
      <c r="K68" s="75">
        <v>152659</v>
      </c>
      <c r="L68" s="75">
        <v>27609</v>
      </c>
      <c r="M68" s="75">
        <v>22520</v>
      </c>
      <c r="N68" s="75">
        <v>146895</v>
      </c>
      <c r="O68" s="75">
        <v>146177</v>
      </c>
      <c r="P68" s="75">
        <v>147663</v>
      </c>
      <c r="Q68" s="75">
        <v>148575</v>
      </c>
      <c r="R68" s="75">
        <v>150684</v>
      </c>
      <c r="S68" s="75">
        <v>33210</v>
      </c>
      <c r="T68" s="75">
        <v>22147</v>
      </c>
      <c r="U68" s="75">
        <v>36811</v>
      </c>
      <c r="V68" s="75">
        <v>31404</v>
      </c>
      <c r="W68" s="75">
        <v>147963</v>
      </c>
      <c r="X68" s="75">
        <v>144717</v>
      </c>
      <c r="Y68" s="75">
        <v>149291</v>
      </c>
      <c r="Z68" s="75">
        <v>34571</v>
      </c>
      <c r="AA68" s="75">
        <v>24162</v>
      </c>
      <c r="AB68" s="75">
        <v>25871</v>
      </c>
      <c r="AC68" s="75">
        <v>29018</v>
      </c>
      <c r="AD68" s="75">
        <v>158198</v>
      </c>
      <c r="AE68" s="75">
        <v>151929</v>
      </c>
      <c r="AF68" s="75">
        <v>150211</v>
      </c>
      <c r="AG68" s="75">
        <v>39110</v>
      </c>
      <c r="AH68" s="75">
        <v>29093</v>
      </c>
      <c r="AI68" s="75">
        <v>2762796</v>
      </c>
    </row>
    <row r="69" spans="3:35" x14ac:dyDescent="0.25">
      <c r="C69" s="39" t="s">
        <v>460</v>
      </c>
      <c r="D69" s="73">
        <v>7653</v>
      </c>
      <c r="E69" s="73">
        <v>6712</v>
      </c>
      <c r="F69" s="73">
        <v>5091</v>
      </c>
      <c r="G69" s="73">
        <v>57335</v>
      </c>
      <c r="H69" s="73">
        <v>56149</v>
      </c>
      <c r="I69" s="73">
        <v>56162</v>
      </c>
      <c r="J69" s="73">
        <v>59888</v>
      </c>
      <c r="K69" s="73">
        <v>65839</v>
      </c>
      <c r="L69" s="73">
        <v>8519</v>
      </c>
      <c r="M69" s="73">
        <v>6645</v>
      </c>
      <c r="N69" s="73">
        <v>65295</v>
      </c>
      <c r="O69" s="73">
        <v>64025</v>
      </c>
      <c r="P69" s="73">
        <v>66375</v>
      </c>
      <c r="Q69" s="73">
        <v>66084</v>
      </c>
      <c r="R69" s="73">
        <v>71622</v>
      </c>
      <c r="S69" s="73">
        <v>10734</v>
      </c>
      <c r="T69" s="73">
        <v>7530</v>
      </c>
      <c r="U69" s="73">
        <v>12812</v>
      </c>
      <c r="V69" s="73">
        <v>9859</v>
      </c>
      <c r="W69" s="73">
        <v>74689</v>
      </c>
      <c r="X69" s="73">
        <v>73098</v>
      </c>
      <c r="Y69" s="73">
        <v>75683</v>
      </c>
      <c r="Z69" s="73">
        <v>12608</v>
      </c>
      <c r="AA69" s="73">
        <v>9407</v>
      </c>
      <c r="AB69" s="73">
        <v>10105</v>
      </c>
      <c r="AC69" s="73">
        <v>10572</v>
      </c>
      <c r="AD69" s="73">
        <v>74178</v>
      </c>
      <c r="AE69" s="73">
        <v>70190</v>
      </c>
      <c r="AF69" s="73">
        <v>78732</v>
      </c>
      <c r="AG69" s="73">
        <v>14641</v>
      </c>
      <c r="AH69" s="73">
        <v>10880</v>
      </c>
      <c r="AI69" s="73">
        <v>1219112</v>
      </c>
    </row>
    <row r="70" spans="3:35" x14ac:dyDescent="0.25">
      <c r="C70" s="39" t="s">
        <v>461</v>
      </c>
      <c r="D70" s="73">
        <v>7566</v>
      </c>
      <c r="E70" s="73">
        <v>6632</v>
      </c>
      <c r="F70" s="73">
        <v>5308</v>
      </c>
      <c r="G70" s="73">
        <v>54895</v>
      </c>
      <c r="H70" s="73">
        <v>57234</v>
      </c>
      <c r="I70" s="73">
        <v>56690</v>
      </c>
      <c r="J70" s="73">
        <v>60466</v>
      </c>
      <c r="K70" s="73">
        <v>66236</v>
      </c>
      <c r="L70" s="73">
        <v>8293</v>
      </c>
      <c r="M70" s="73">
        <v>6758</v>
      </c>
      <c r="N70" s="73">
        <v>57412</v>
      </c>
      <c r="O70" s="73">
        <v>61160</v>
      </c>
      <c r="P70" s="73">
        <v>61106</v>
      </c>
      <c r="Q70" s="73">
        <v>60457</v>
      </c>
      <c r="R70" s="73">
        <v>64149</v>
      </c>
      <c r="S70" s="73">
        <v>9882</v>
      </c>
      <c r="T70" s="73">
        <v>7656</v>
      </c>
      <c r="U70" s="73">
        <v>12656</v>
      </c>
      <c r="V70" s="73">
        <v>10672</v>
      </c>
      <c r="W70" s="73">
        <v>61691</v>
      </c>
      <c r="X70" s="73">
        <v>65366</v>
      </c>
      <c r="Y70" s="73">
        <v>68889</v>
      </c>
      <c r="Z70" s="73">
        <v>11476</v>
      </c>
      <c r="AA70" s="73">
        <v>9047</v>
      </c>
      <c r="AB70" s="73">
        <v>10092</v>
      </c>
      <c r="AC70" s="73">
        <v>11489</v>
      </c>
      <c r="AD70" s="73">
        <v>67082</v>
      </c>
      <c r="AE70" s="73">
        <v>66582</v>
      </c>
      <c r="AF70" s="73">
        <v>75102</v>
      </c>
      <c r="AG70" s="73">
        <v>14293</v>
      </c>
      <c r="AH70" s="73">
        <v>12655</v>
      </c>
      <c r="AI70" s="73">
        <v>1148992</v>
      </c>
    </row>
    <row r="71" spans="3:35" x14ac:dyDescent="0.25">
      <c r="C71" s="74" t="s">
        <v>37</v>
      </c>
      <c r="D71" s="75">
        <v>15219</v>
      </c>
      <c r="E71" s="75">
        <v>13344</v>
      </c>
      <c r="F71" s="75">
        <v>10399</v>
      </c>
      <c r="G71" s="75">
        <v>112230</v>
      </c>
      <c r="H71" s="75">
        <v>113383</v>
      </c>
      <c r="I71" s="75">
        <v>112852</v>
      </c>
      <c r="J71" s="75">
        <v>120354</v>
      </c>
      <c r="K71" s="75">
        <v>132075</v>
      </c>
      <c r="L71" s="75">
        <v>16812</v>
      </c>
      <c r="M71" s="75">
        <v>13403</v>
      </c>
      <c r="N71" s="75">
        <v>122707</v>
      </c>
      <c r="O71" s="75">
        <v>125185</v>
      </c>
      <c r="P71" s="75">
        <v>127481</v>
      </c>
      <c r="Q71" s="75">
        <v>126541</v>
      </c>
      <c r="R71" s="75">
        <v>135771</v>
      </c>
      <c r="S71" s="75">
        <v>20616</v>
      </c>
      <c r="T71" s="75">
        <v>15186</v>
      </c>
      <c r="U71" s="75">
        <v>25468</v>
      </c>
      <c r="V71" s="75">
        <v>20531</v>
      </c>
      <c r="W71" s="75">
        <v>136380</v>
      </c>
      <c r="X71" s="75">
        <v>138464</v>
      </c>
      <c r="Y71" s="75">
        <v>144572</v>
      </c>
      <c r="Z71" s="75">
        <v>24084</v>
      </c>
      <c r="AA71" s="75">
        <v>18454</v>
      </c>
      <c r="AB71" s="75">
        <v>20197</v>
      </c>
      <c r="AC71" s="75">
        <v>22061</v>
      </c>
      <c r="AD71" s="75">
        <v>141260</v>
      </c>
      <c r="AE71" s="75">
        <v>136772</v>
      </c>
      <c r="AF71" s="75">
        <v>153834</v>
      </c>
      <c r="AG71" s="75">
        <v>28934</v>
      </c>
      <c r="AH71" s="75">
        <v>23535</v>
      </c>
      <c r="AI71" s="75">
        <v>2368104</v>
      </c>
    </row>
    <row r="72" spans="3:35" x14ac:dyDescent="0.25">
      <c r="C72" s="39" t="s">
        <v>110</v>
      </c>
      <c r="D72" s="73">
        <v>7714</v>
      </c>
      <c r="E72" s="73">
        <v>7119</v>
      </c>
      <c r="F72" s="73">
        <v>5275</v>
      </c>
      <c r="G72" s="73">
        <v>53462</v>
      </c>
      <c r="H72" s="73">
        <v>53556</v>
      </c>
      <c r="I72" s="73">
        <v>52176</v>
      </c>
      <c r="J72" s="73">
        <v>56013</v>
      </c>
      <c r="K72" s="73">
        <v>60024</v>
      </c>
      <c r="L72" s="73">
        <v>8641</v>
      </c>
      <c r="M72" s="73">
        <v>3247</v>
      </c>
      <c r="N72" s="73">
        <v>58394</v>
      </c>
      <c r="O72" s="73">
        <v>58155</v>
      </c>
      <c r="P72" s="73">
        <v>57876</v>
      </c>
      <c r="Q72" s="73">
        <v>58674</v>
      </c>
      <c r="R72" s="73">
        <v>62200</v>
      </c>
      <c r="S72" s="73">
        <v>7485</v>
      </c>
      <c r="T72" s="73">
        <v>6997</v>
      </c>
      <c r="U72" s="73">
        <v>12183</v>
      </c>
      <c r="V72" s="73">
        <v>10277</v>
      </c>
      <c r="W72" s="73">
        <v>67386</v>
      </c>
      <c r="X72" s="73">
        <v>63831</v>
      </c>
      <c r="Y72" s="73">
        <v>69730</v>
      </c>
      <c r="Z72" s="73">
        <v>11320</v>
      </c>
      <c r="AA72" s="73">
        <v>8116</v>
      </c>
      <c r="AB72" s="73">
        <v>8982</v>
      </c>
      <c r="AC72" s="73">
        <v>9933</v>
      </c>
      <c r="AD72" s="73">
        <v>67644</v>
      </c>
      <c r="AE72" s="73">
        <v>66580</v>
      </c>
      <c r="AF72" s="73">
        <v>72405</v>
      </c>
      <c r="AG72" s="73">
        <v>12985</v>
      </c>
      <c r="AH72" s="73">
        <v>10680</v>
      </c>
      <c r="AI72" s="73">
        <v>1109060</v>
      </c>
    </row>
    <row r="73" spans="3:35" x14ac:dyDescent="0.25">
      <c r="C73" s="39" t="s">
        <v>111</v>
      </c>
      <c r="D73" s="73">
        <v>6498</v>
      </c>
      <c r="E73" s="73">
        <v>5752</v>
      </c>
      <c r="F73" s="73">
        <v>4343</v>
      </c>
      <c r="G73" s="73">
        <v>44842</v>
      </c>
      <c r="H73" s="73">
        <v>43463</v>
      </c>
      <c r="I73" s="73">
        <v>43613</v>
      </c>
      <c r="J73" s="73">
        <v>46171</v>
      </c>
      <c r="K73" s="73">
        <v>51325</v>
      </c>
      <c r="L73" s="73">
        <v>7101</v>
      </c>
      <c r="M73" s="73">
        <v>3375</v>
      </c>
      <c r="N73" s="73">
        <v>51178</v>
      </c>
      <c r="O73" s="73">
        <v>49617</v>
      </c>
      <c r="P73" s="73">
        <v>50757</v>
      </c>
      <c r="Q73" s="73">
        <v>50254</v>
      </c>
      <c r="R73" s="73">
        <v>54496</v>
      </c>
      <c r="S73" s="73">
        <v>7176</v>
      </c>
      <c r="T73" s="73">
        <v>6167</v>
      </c>
      <c r="U73" s="73">
        <v>10460</v>
      </c>
      <c r="V73" s="73">
        <v>8175</v>
      </c>
      <c r="W73" s="73">
        <v>57885</v>
      </c>
      <c r="X73" s="73">
        <v>55439</v>
      </c>
      <c r="Y73" s="73">
        <v>59672</v>
      </c>
      <c r="Z73" s="73">
        <v>10086</v>
      </c>
      <c r="AA73" s="73">
        <v>6923</v>
      </c>
      <c r="AB73" s="73">
        <v>7472</v>
      </c>
      <c r="AC73" s="73">
        <v>7947</v>
      </c>
      <c r="AD73" s="73">
        <v>59084</v>
      </c>
      <c r="AE73" s="73">
        <v>55406</v>
      </c>
      <c r="AF73" s="73">
        <v>57357</v>
      </c>
      <c r="AG73" s="73">
        <v>10868</v>
      </c>
      <c r="AH73" s="73">
        <v>8125</v>
      </c>
      <c r="AI73" s="73">
        <v>941027</v>
      </c>
    </row>
    <row r="74" spans="3:35" x14ac:dyDescent="0.25">
      <c r="C74" s="74" t="s">
        <v>37</v>
      </c>
      <c r="D74" s="75">
        <v>14212</v>
      </c>
      <c r="E74" s="75">
        <v>12871</v>
      </c>
      <c r="F74" s="75">
        <v>9618</v>
      </c>
      <c r="G74" s="75">
        <v>98304</v>
      </c>
      <c r="H74" s="75">
        <v>97019</v>
      </c>
      <c r="I74" s="75">
        <v>95789</v>
      </c>
      <c r="J74" s="75">
        <v>102184</v>
      </c>
      <c r="K74" s="75">
        <v>111349</v>
      </c>
      <c r="L74" s="75">
        <v>15742</v>
      </c>
      <c r="M74" s="75">
        <v>6622</v>
      </c>
      <c r="N74" s="75">
        <v>109572</v>
      </c>
      <c r="O74" s="75">
        <v>107772</v>
      </c>
      <c r="P74" s="75">
        <v>108633</v>
      </c>
      <c r="Q74" s="75">
        <v>108928</v>
      </c>
      <c r="R74" s="75">
        <v>116696</v>
      </c>
      <c r="S74" s="75">
        <v>14661</v>
      </c>
      <c r="T74" s="75">
        <v>13164</v>
      </c>
      <c r="U74" s="75">
        <v>22643</v>
      </c>
      <c r="V74" s="75">
        <v>18452</v>
      </c>
      <c r="W74" s="75">
        <v>125271</v>
      </c>
      <c r="X74" s="75">
        <v>119270</v>
      </c>
      <c r="Y74" s="75">
        <v>129402</v>
      </c>
      <c r="Z74" s="75">
        <v>21406</v>
      </c>
      <c r="AA74" s="75">
        <v>15039</v>
      </c>
      <c r="AB74" s="75">
        <v>16454</v>
      </c>
      <c r="AC74" s="75">
        <v>17880</v>
      </c>
      <c r="AD74" s="75">
        <v>126728</v>
      </c>
      <c r="AE74" s="75">
        <v>121986</v>
      </c>
      <c r="AF74" s="75">
        <v>129762</v>
      </c>
      <c r="AG74" s="75">
        <v>23853</v>
      </c>
      <c r="AH74" s="75">
        <v>18805</v>
      </c>
      <c r="AI74" s="75">
        <v>2050087</v>
      </c>
    </row>
    <row r="75" spans="3:35" x14ac:dyDescent="0.25">
      <c r="C75" s="39" t="s">
        <v>112</v>
      </c>
      <c r="D75" s="73">
        <v>17078</v>
      </c>
      <c r="E75" s="73">
        <v>14589</v>
      </c>
      <c r="F75" s="73">
        <v>11072</v>
      </c>
      <c r="G75" s="73">
        <v>82320</v>
      </c>
      <c r="H75" s="73">
        <v>85941</v>
      </c>
      <c r="I75" s="73">
        <v>83298</v>
      </c>
      <c r="J75" s="73">
        <v>86199</v>
      </c>
      <c r="K75" s="73">
        <v>93583</v>
      </c>
      <c r="L75" s="73">
        <v>16669</v>
      </c>
      <c r="M75" s="73">
        <v>13298</v>
      </c>
      <c r="N75" s="73">
        <v>94805</v>
      </c>
      <c r="O75" s="73">
        <v>94843</v>
      </c>
      <c r="P75" s="73">
        <v>92248</v>
      </c>
      <c r="Q75" s="73">
        <v>95751</v>
      </c>
      <c r="R75" s="73">
        <v>102712</v>
      </c>
      <c r="S75" s="73">
        <v>20264</v>
      </c>
      <c r="T75" s="73">
        <v>14868</v>
      </c>
      <c r="U75" s="73">
        <v>25793</v>
      </c>
      <c r="V75" s="73">
        <v>21034</v>
      </c>
      <c r="W75" s="73">
        <v>98417</v>
      </c>
      <c r="X75" s="73">
        <v>92699</v>
      </c>
      <c r="Y75" s="73">
        <v>93146</v>
      </c>
      <c r="Z75" s="73">
        <v>19992</v>
      </c>
      <c r="AA75" s="73">
        <v>12536</v>
      </c>
      <c r="AB75" s="73">
        <v>13785</v>
      </c>
      <c r="AC75" s="73">
        <v>14789</v>
      </c>
      <c r="AD75" s="73">
        <v>89384</v>
      </c>
      <c r="AE75" s="73">
        <v>88539</v>
      </c>
      <c r="AF75" s="73">
        <v>92245</v>
      </c>
      <c r="AG75" s="73">
        <v>21802</v>
      </c>
      <c r="AH75" s="73">
        <v>15980</v>
      </c>
      <c r="AI75" s="73">
        <v>1719679</v>
      </c>
    </row>
    <row r="76" spans="3:35" x14ac:dyDescent="0.25">
      <c r="C76" s="39" t="s">
        <v>113</v>
      </c>
      <c r="D76" s="73">
        <v>10703</v>
      </c>
      <c r="E76" s="73">
        <v>9620</v>
      </c>
      <c r="F76" s="73">
        <v>8336</v>
      </c>
      <c r="G76" s="73">
        <v>54792</v>
      </c>
      <c r="H76" s="73">
        <v>52070</v>
      </c>
      <c r="I76" s="73">
        <v>49997</v>
      </c>
      <c r="J76" s="73">
        <v>53336</v>
      </c>
      <c r="K76" s="73">
        <v>55678</v>
      </c>
      <c r="L76" s="73">
        <v>10874</v>
      </c>
      <c r="M76" s="73">
        <v>9353</v>
      </c>
      <c r="N76" s="73">
        <v>57499</v>
      </c>
      <c r="O76" s="73">
        <v>56655</v>
      </c>
      <c r="P76" s="73">
        <v>56731</v>
      </c>
      <c r="Q76" s="73">
        <v>56974</v>
      </c>
      <c r="R76" s="73">
        <v>60840</v>
      </c>
      <c r="S76" s="73">
        <v>12492</v>
      </c>
      <c r="T76" s="73">
        <v>9970</v>
      </c>
      <c r="U76" s="73">
        <v>16295</v>
      </c>
      <c r="V76" s="73">
        <v>14453</v>
      </c>
      <c r="W76" s="73">
        <v>64932</v>
      </c>
      <c r="X76" s="73">
        <v>77501</v>
      </c>
      <c r="Y76" s="73">
        <v>89535</v>
      </c>
      <c r="Z76" s="73">
        <v>17512</v>
      </c>
      <c r="AA76" s="73">
        <v>11508</v>
      </c>
      <c r="AB76" s="73">
        <v>12581</v>
      </c>
      <c r="AC76" s="73">
        <v>15191</v>
      </c>
      <c r="AD76" s="73">
        <v>88297</v>
      </c>
      <c r="AE76" s="73">
        <v>87716</v>
      </c>
      <c r="AF76" s="73">
        <v>92353</v>
      </c>
      <c r="AG76" s="73">
        <v>19684</v>
      </c>
      <c r="AH76" s="73">
        <v>16871</v>
      </c>
      <c r="AI76" s="73">
        <v>1250349</v>
      </c>
    </row>
    <row r="77" spans="3:35" x14ac:dyDescent="0.25">
      <c r="C77" s="74" t="s">
        <v>37</v>
      </c>
      <c r="D77" s="75">
        <v>27781</v>
      </c>
      <c r="E77" s="75">
        <v>24209</v>
      </c>
      <c r="F77" s="75">
        <v>19408</v>
      </c>
      <c r="G77" s="75">
        <v>137112</v>
      </c>
      <c r="H77" s="75">
        <v>138011</v>
      </c>
      <c r="I77" s="75">
        <v>133295</v>
      </c>
      <c r="J77" s="75">
        <v>139535</v>
      </c>
      <c r="K77" s="75">
        <v>149261</v>
      </c>
      <c r="L77" s="75">
        <v>27543</v>
      </c>
      <c r="M77" s="75">
        <v>22651</v>
      </c>
      <c r="N77" s="75">
        <v>152304</v>
      </c>
      <c r="O77" s="75">
        <v>151498</v>
      </c>
      <c r="P77" s="75">
        <v>148979</v>
      </c>
      <c r="Q77" s="75">
        <v>152725</v>
      </c>
      <c r="R77" s="75">
        <v>163552</v>
      </c>
      <c r="S77" s="75">
        <v>32756</v>
      </c>
      <c r="T77" s="75">
        <v>24838</v>
      </c>
      <c r="U77" s="75">
        <v>42088</v>
      </c>
      <c r="V77" s="75">
        <v>35487</v>
      </c>
      <c r="W77" s="75">
        <v>163349</v>
      </c>
      <c r="X77" s="75">
        <v>170200</v>
      </c>
      <c r="Y77" s="75">
        <v>182681</v>
      </c>
      <c r="Z77" s="75">
        <v>37504</v>
      </c>
      <c r="AA77" s="75">
        <v>24044</v>
      </c>
      <c r="AB77" s="75">
        <v>26366</v>
      </c>
      <c r="AC77" s="75">
        <v>29980</v>
      </c>
      <c r="AD77" s="75">
        <v>177681</v>
      </c>
      <c r="AE77" s="75">
        <v>176255</v>
      </c>
      <c r="AF77" s="75">
        <v>184598</v>
      </c>
      <c r="AG77" s="75">
        <v>41486</v>
      </c>
      <c r="AH77" s="75">
        <v>32851</v>
      </c>
      <c r="AI77" s="75">
        <v>2970028</v>
      </c>
    </row>
    <row r="78" spans="3:35" x14ac:dyDescent="0.25">
      <c r="C78" s="39" t="s">
        <v>114</v>
      </c>
      <c r="D78" s="73">
        <v>11841</v>
      </c>
      <c r="E78" s="73">
        <v>9350</v>
      </c>
      <c r="F78" s="73">
        <v>7315</v>
      </c>
      <c r="G78" s="73">
        <v>67970</v>
      </c>
      <c r="H78" s="73">
        <v>61398</v>
      </c>
      <c r="I78" s="73">
        <v>54811</v>
      </c>
      <c r="J78" s="73">
        <v>61876</v>
      </c>
      <c r="K78" s="73">
        <v>59826</v>
      </c>
      <c r="L78" s="73">
        <v>12826</v>
      </c>
      <c r="M78" s="73">
        <v>9180</v>
      </c>
      <c r="N78" s="73">
        <v>70825</v>
      </c>
      <c r="O78" s="73">
        <v>59854</v>
      </c>
      <c r="P78" s="73">
        <v>55895</v>
      </c>
      <c r="Q78" s="73">
        <v>73588</v>
      </c>
      <c r="R78" s="73">
        <v>80357</v>
      </c>
      <c r="S78" s="73">
        <v>14895</v>
      </c>
      <c r="T78" s="73">
        <v>10224</v>
      </c>
      <c r="U78" s="73">
        <v>17944</v>
      </c>
      <c r="V78" s="73">
        <v>15002</v>
      </c>
      <c r="W78" s="73">
        <v>83845</v>
      </c>
      <c r="X78" s="73">
        <v>76997</v>
      </c>
      <c r="Y78" s="73">
        <v>90062</v>
      </c>
      <c r="Z78" s="73">
        <v>18009</v>
      </c>
      <c r="AA78" s="73">
        <v>10602</v>
      </c>
      <c r="AB78" s="73">
        <v>11655</v>
      </c>
      <c r="AC78" s="73">
        <v>12363</v>
      </c>
      <c r="AD78" s="73">
        <v>81891</v>
      </c>
      <c r="AE78" s="73">
        <v>79339</v>
      </c>
      <c r="AF78" s="73">
        <v>85675</v>
      </c>
      <c r="AG78" s="73">
        <v>21795</v>
      </c>
      <c r="AH78" s="73">
        <v>13744</v>
      </c>
      <c r="AI78" s="73">
        <v>1340954</v>
      </c>
    </row>
    <row r="79" spans="3:35" x14ac:dyDescent="0.25">
      <c r="C79" s="39" t="s">
        <v>115</v>
      </c>
      <c r="D79" s="73">
        <v>10475</v>
      </c>
      <c r="E79" s="73">
        <v>9737</v>
      </c>
      <c r="F79" s="73">
        <v>8019</v>
      </c>
      <c r="G79" s="73">
        <v>73399</v>
      </c>
      <c r="H79" s="73">
        <v>69254</v>
      </c>
      <c r="I79" s="73">
        <v>59776</v>
      </c>
      <c r="J79" s="73">
        <v>69226</v>
      </c>
      <c r="K79" s="73">
        <v>75388</v>
      </c>
      <c r="L79" s="73">
        <v>12659</v>
      </c>
      <c r="M79" s="73">
        <v>9969</v>
      </c>
      <c r="N79" s="73">
        <v>76851</v>
      </c>
      <c r="O79" s="73">
        <v>70118</v>
      </c>
      <c r="P79" s="73">
        <v>72674</v>
      </c>
      <c r="Q79" s="73">
        <v>76839</v>
      </c>
      <c r="R79" s="73">
        <v>76064</v>
      </c>
      <c r="S79" s="73">
        <v>16064</v>
      </c>
      <c r="T79" s="73">
        <v>11253</v>
      </c>
      <c r="U79" s="73">
        <v>20711</v>
      </c>
      <c r="V79" s="73">
        <v>17157</v>
      </c>
      <c r="W79" s="73">
        <v>76830</v>
      </c>
      <c r="X79" s="73">
        <v>75404</v>
      </c>
      <c r="Y79" s="73">
        <v>77641</v>
      </c>
      <c r="Z79" s="73">
        <v>17320</v>
      </c>
      <c r="AA79" s="73">
        <v>11436</v>
      </c>
      <c r="AB79" s="73">
        <v>12850</v>
      </c>
      <c r="AC79" s="73">
        <v>15077</v>
      </c>
      <c r="AD79" s="73">
        <v>76987</v>
      </c>
      <c r="AE79" s="73">
        <v>74396</v>
      </c>
      <c r="AF79" s="73">
        <v>76950</v>
      </c>
      <c r="AG79" s="73">
        <v>20761</v>
      </c>
      <c r="AH79" s="73">
        <v>15454</v>
      </c>
      <c r="AI79" s="73">
        <v>1386739</v>
      </c>
    </row>
    <row r="80" spans="3:35" x14ac:dyDescent="0.25">
      <c r="C80" s="74" t="s">
        <v>37</v>
      </c>
      <c r="D80" s="75">
        <v>22316</v>
      </c>
      <c r="E80" s="75">
        <v>19087</v>
      </c>
      <c r="F80" s="75">
        <v>15334</v>
      </c>
      <c r="G80" s="75">
        <v>141369</v>
      </c>
      <c r="H80" s="75">
        <v>130652</v>
      </c>
      <c r="I80" s="75">
        <v>114587</v>
      </c>
      <c r="J80" s="75">
        <v>131102</v>
      </c>
      <c r="K80" s="75">
        <v>135214</v>
      </c>
      <c r="L80" s="75">
        <v>25485</v>
      </c>
      <c r="M80" s="75">
        <v>19149</v>
      </c>
      <c r="N80" s="75">
        <v>147676</v>
      </c>
      <c r="O80" s="75">
        <v>129972</v>
      </c>
      <c r="P80" s="75">
        <v>128569</v>
      </c>
      <c r="Q80" s="75">
        <v>150427</v>
      </c>
      <c r="R80" s="75">
        <v>156421</v>
      </c>
      <c r="S80" s="75">
        <v>30959</v>
      </c>
      <c r="T80" s="75">
        <v>21477</v>
      </c>
      <c r="U80" s="75">
        <v>38655</v>
      </c>
      <c r="V80" s="75">
        <v>32159</v>
      </c>
      <c r="W80" s="75">
        <v>160675</v>
      </c>
      <c r="X80" s="75">
        <v>152401</v>
      </c>
      <c r="Y80" s="75">
        <v>167703</v>
      </c>
      <c r="Z80" s="75">
        <v>35329</v>
      </c>
      <c r="AA80" s="75">
        <v>22038</v>
      </c>
      <c r="AB80" s="75">
        <v>24505</v>
      </c>
      <c r="AC80" s="75">
        <v>27440</v>
      </c>
      <c r="AD80" s="75">
        <v>158878</v>
      </c>
      <c r="AE80" s="75">
        <v>153735</v>
      </c>
      <c r="AF80" s="75">
        <v>162625</v>
      </c>
      <c r="AG80" s="75">
        <v>42556</v>
      </c>
      <c r="AH80" s="75">
        <v>29198</v>
      </c>
      <c r="AI80" s="75">
        <v>2727693</v>
      </c>
    </row>
    <row r="81" spans="3:35" x14ac:dyDescent="0.25">
      <c r="C81" s="39" t="s">
        <v>116</v>
      </c>
      <c r="D81" s="73">
        <v>3537</v>
      </c>
      <c r="E81" s="73">
        <v>3021</v>
      </c>
      <c r="F81" s="73">
        <v>1797</v>
      </c>
      <c r="G81" s="73">
        <v>16338</v>
      </c>
      <c r="H81" s="73">
        <v>16379</v>
      </c>
      <c r="I81" s="73">
        <v>15649</v>
      </c>
      <c r="J81" s="73">
        <v>16673</v>
      </c>
      <c r="K81" s="73">
        <v>18125</v>
      </c>
      <c r="L81" s="73">
        <v>3996</v>
      </c>
      <c r="M81" s="73">
        <v>2589</v>
      </c>
      <c r="N81" s="73">
        <v>18818</v>
      </c>
      <c r="O81" s="73">
        <v>18185</v>
      </c>
      <c r="P81" s="73">
        <v>18469</v>
      </c>
      <c r="Q81" s="73">
        <v>18586</v>
      </c>
      <c r="R81" s="73">
        <v>20192</v>
      </c>
      <c r="S81" s="73">
        <v>4861</v>
      </c>
      <c r="T81" s="73">
        <v>2757</v>
      </c>
      <c r="U81" s="73">
        <v>6321</v>
      </c>
      <c r="V81" s="73">
        <v>4643</v>
      </c>
      <c r="W81" s="73">
        <v>21309</v>
      </c>
      <c r="X81" s="73">
        <v>19925</v>
      </c>
      <c r="Y81" s="73">
        <v>21746</v>
      </c>
      <c r="Z81" s="73">
        <v>4778</v>
      </c>
      <c r="AA81" s="73">
        <v>2083</v>
      </c>
      <c r="AB81" s="73">
        <v>2686</v>
      </c>
      <c r="AC81" s="73">
        <v>3408</v>
      </c>
      <c r="AD81" s="73">
        <v>20244</v>
      </c>
      <c r="AE81" s="73">
        <v>19830</v>
      </c>
      <c r="AF81" s="73">
        <v>21636</v>
      </c>
      <c r="AG81" s="73">
        <v>6430</v>
      </c>
      <c r="AH81" s="73">
        <v>3815</v>
      </c>
      <c r="AI81" s="73">
        <v>358826</v>
      </c>
    </row>
    <row r="82" spans="3:35" x14ac:dyDescent="0.25">
      <c r="C82" s="39" t="s">
        <v>117</v>
      </c>
      <c r="D82" s="73">
        <v>1381</v>
      </c>
      <c r="E82" s="73">
        <v>1125</v>
      </c>
      <c r="F82" s="73">
        <v>680</v>
      </c>
      <c r="G82" s="73">
        <v>14842</v>
      </c>
      <c r="H82" s="73">
        <v>14386</v>
      </c>
      <c r="I82" s="73">
        <v>14174</v>
      </c>
      <c r="J82" s="73">
        <v>15143</v>
      </c>
      <c r="K82" s="73">
        <v>17195</v>
      </c>
      <c r="L82" s="73">
        <v>1615</v>
      </c>
      <c r="M82" s="73">
        <v>942</v>
      </c>
      <c r="N82" s="73">
        <v>18550</v>
      </c>
      <c r="O82" s="73">
        <v>17422</v>
      </c>
      <c r="P82" s="73">
        <v>18228</v>
      </c>
      <c r="Q82" s="73">
        <v>18957</v>
      </c>
      <c r="R82" s="73">
        <v>21874</v>
      </c>
      <c r="S82" s="73">
        <v>2024</v>
      </c>
      <c r="T82" s="73">
        <v>1037</v>
      </c>
      <c r="U82" s="73">
        <v>2953</v>
      </c>
      <c r="V82" s="73">
        <v>1823</v>
      </c>
      <c r="W82" s="73">
        <v>23320</v>
      </c>
      <c r="X82" s="73">
        <v>21691</v>
      </c>
      <c r="Y82" s="73">
        <v>21783</v>
      </c>
      <c r="Z82" s="73">
        <v>1917</v>
      </c>
      <c r="AA82" s="73">
        <v>821</v>
      </c>
      <c r="AB82" s="73">
        <v>1009</v>
      </c>
      <c r="AC82" s="73">
        <v>1316</v>
      </c>
      <c r="AD82" s="73">
        <v>20215</v>
      </c>
      <c r="AE82" s="73">
        <v>19334</v>
      </c>
      <c r="AF82" s="73">
        <v>22636</v>
      </c>
      <c r="AG82" s="73">
        <v>2902</v>
      </c>
      <c r="AH82" s="73">
        <v>1488</v>
      </c>
      <c r="AI82" s="73">
        <v>322783</v>
      </c>
    </row>
    <row r="83" spans="3:35" x14ac:dyDescent="0.25">
      <c r="C83" s="74" t="s">
        <v>37</v>
      </c>
      <c r="D83" s="75">
        <v>4918</v>
      </c>
      <c r="E83" s="75">
        <v>4146</v>
      </c>
      <c r="F83" s="75">
        <v>2477</v>
      </c>
      <c r="G83" s="75">
        <v>31180</v>
      </c>
      <c r="H83" s="75">
        <v>30765</v>
      </c>
      <c r="I83" s="75">
        <v>29823</v>
      </c>
      <c r="J83" s="75">
        <v>31816</v>
      </c>
      <c r="K83" s="75">
        <v>35320</v>
      </c>
      <c r="L83" s="75">
        <v>5611</v>
      </c>
      <c r="M83" s="75">
        <v>3531</v>
      </c>
      <c r="N83" s="75">
        <v>37368</v>
      </c>
      <c r="O83" s="75">
        <v>35607</v>
      </c>
      <c r="P83" s="75">
        <v>36697</v>
      </c>
      <c r="Q83" s="75">
        <v>37543</v>
      </c>
      <c r="R83" s="75">
        <v>42066</v>
      </c>
      <c r="S83" s="75">
        <v>6885</v>
      </c>
      <c r="T83" s="75">
        <v>3794</v>
      </c>
      <c r="U83" s="75">
        <v>9274</v>
      </c>
      <c r="V83" s="75">
        <v>6466</v>
      </c>
      <c r="W83" s="75">
        <v>44629</v>
      </c>
      <c r="X83" s="75">
        <v>41616</v>
      </c>
      <c r="Y83" s="75">
        <v>43529</v>
      </c>
      <c r="Z83" s="75">
        <v>6695</v>
      </c>
      <c r="AA83" s="75">
        <v>2904</v>
      </c>
      <c r="AB83" s="75">
        <v>3695</v>
      </c>
      <c r="AC83" s="75">
        <v>4724</v>
      </c>
      <c r="AD83" s="75">
        <v>40459</v>
      </c>
      <c r="AE83" s="75">
        <v>39164</v>
      </c>
      <c r="AF83" s="75">
        <v>44272</v>
      </c>
      <c r="AG83" s="75">
        <v>9332</v>
      </c>
      <c r="AH83" s="75">
        <v>5303</v>
      </c>
      <c r="AI83" s="75">
        <v>681609</v>
      </c>
    </row>
    <row r="84" spans="3:35" x14ac:dyDescent="0.25">
      <c r="C84" s="39" t="s">
        <v>118</v>
      </c>
      <c r="D84" s="73">
        <v>1472</v>
      </c>
      <c r="E84" s="73">
        <v>1246</v>
      </c>
      <c r="F84" s="73">
        <v>950</v>
      </c>
      <c r="G84" s="73">
        <v>16856</v>
      </c>
      <c r="H84" s="73">
        <v>16253</v>
      </c>
      <c r="I84" s="73">
        <v>16413</v>
      </c>
      <c r="J84" s="73">
        <v>17213</v>
      </c>
      <c r="K84" s="73">
        <v>19334</v>
      </c>
      <c r="L84" s="73">
        <v>1384</v>
      </c>
      <c r="M84" s="73">
        <v>1296</v>
      </c>
      <c r="N84" s="73">
        <v>21343</v>
      </c>
      <c r="O84" s="73">
        <v>20019</v>
      </c>
      <c r="P84" s="73">
        <v>21111</v>
      </c>
      <c r="Q84" s="73">
        <v>19645</v>
      </c>
      <c r="R84" s="73">
        <v>23608</v>
      </c>
      <c r="S84" s="73">
        <v>1827</v>
      </c>
      <c r="T84" s="73">
        <v>1626</v>
      </c>
      <c r="U84" s="73">
        <v>2604</v>
      </c>
      <c r="V84" s="73">
        <v>1992</v>
      </c>
      <c r="W84" s="73">
        <v>25755</v>
      </c>
      <c r="X84" s="73">
        <v>21499</v>
      </c>
      <c r="Y84" s="73">
        <v>23551</v>
      </c>
      <c r="Z84" s="73">
        <v>2147</v>
      </c>
      <c r="AA84" s="73">
        <v>1504</v>
      </c>
      <c r="AB84" s="73">
        <v>1415</v>
      </c>
      <c r="AC84" s="73">
        <v>1783</v>
      </c>
      <c r="AD84" s="73">
        <v>23603</v>
      </c>
      <c r="AE84" s="73">
        <v>21832</v>
      </c>
      <c r="AF84" s="73">
        <v>24499</v>
      </c>
      <c r="AG84" s="73">
        <v>2612</v>
      </c>
      <c r="AH84" s="73">
        <v>2031</v>
      </c>
      <c r="AI84" s="73">
        <v>358423</v>
      </c>
    </row>
    <row r="85" spans="3:35" x14ac:dyDescent="0.25">
      <c r="C85" s="39" t="s">
        <v>119</v>
      </c>
      <c r="D85" s="73">
        <v>1413</v>
      </c>
      <c r="E85" s="73">
        <v>1208</v>
      </c>
      <c r="F85" s="73">
        <v>849</v>
      </c>
      <c r="G85" s="73">
        <v>17083</v>
      </c>
      <c r="H85" s="73">
        <v>16206</v>
      </c>
      <c r="I85" s="73">
        <v>16857</v>
      </c>
      <c r="J85" s="73">
        <v>17534</v>
      </c>
      <c r="K85" s="73">
        <v>19922</v>
      </c>
      <c r="L85" s="73">
        <v>1403</v>
      </c>
      <c r="M85" s="73">
        <v>1214</v>
      </c>
      <c r="N85" s="73">
        <v>21785</v>
      </c>
      <c r="O85" s="73">
        <v>20209</v>
      </c>
      <c r="P85" s="73">
        <v>21981</v>
      </c>
      <c r="Q85" s="73">
        <v>20528</v>
      </c>
      <c r="R85" s="73">
        <v>25988</v>
      </c>
      <c r="S85" s="73">
        <v>2129</v>
      </c>
      <c r="T85" s="73">
        <v>1637</v>
      </c>
      <c r="U85" s="73">
        <v>3115</v>
      </c>
      <c r="V85" s="73">
        <v>2068</v>
      </c>
      <c r="W85" s="73">
        <v>27381</v>
      </c>
      <c r="X85" s="73">
        <v>23373</v>
      </c>
      <c r="Y85" s="73">
        <v>26145</v>
      </c>
      <c r="Z85" s="73">
        <v>2415</v>
      </c>
      <c r="AA85" s="73">
        <v>1471</v>
      </c>
      <c r="AB85" s="73">
        <v>1457</v>
      </c>
      <c r="AC85" s="73">
        <v>1735</v>
      </c>
      <c r="AD85" s="73">
        <v>24522</v>
      </c>
      <c r="AE85" s="73">
        <v>21968</v>
      </c>
      <c r="AF85" s="73">
        <v>27852</v>
      </c>
      <c r="AG85" s="73">
        <v>2871</v>
      </c>
      <c r="AH85" s="73">
        <v>1970</v>
      </c>
      <c r="AI85" s="73">
        <v>376289</v>
      </c>
    </row>
    <row r="86" spans="3:35" x14ac:dyDescent="0.25">
      <c r="C86" s="74" t="s">
        <v>37</v>
      </c>
      <c r="D86" s="75">
        <v>2885</v>
      </c>
      <c r="E86" s="75">
        <v>2454</v>
      </c>
      <c r="F86" s="75">
        <v>1799</v>
      </c>
      <c r="G86" s="75">
        <v>33939</v>
      </c>
      <c r="H86" s="75">
        <v>32459</v>
      </c>
      <c r="I86" s="75">
        <v>33270</v>
      </c>
      <c r="J86" s="75">
        <v>34747</v>
      </c>
      <c r="K86" s="75">
        <v>39256</v>
      </c>
      <c r="L86" s="75">
        <v>2787</v>
      </c>
      <c r="M86" s="75">
        <v>2510</v>
      </c>
      <c r="N86" s="75">
        <v>43128</v>
      </c>
      <c r="O86" s="75">
        <v>40228</v>
      </c>
      <c r="P86" s="75">
        <v>43092</v>
      </c>
      <c r="Q86" s="75">
        <v>40173</v>
      </c>
      <c r="R86" s="75">
        <v>49596</v>
      </c>
      <c r="S86" s="75">
        <v>3956</v>
      </c>
      <c r="T86" s="75">
        <v>3263</v>
      </c>
      <c r="U86" s="75">
        <v>5719</v>
      </c>
      <c r="V86" s="75">
        <v>4060</v>
      </c>
      <c r="W86" s="75">
        <v>53136</v>
      </c>
      <c r="X86" s="75">
        <v>44872</v>
      </c>
      <c r="Y86" s="75">
        <v>49696</v>
      </c>
      <c r="Z86" s="75">
        <v>4562</v>
      </c>
      <c r="AA86" s="75">
        <v>2975</v>
      </c>
      <c r="AB86" s="75">
        <v>2872</v>
      </c>
      <c r="AC86" s="75">
        <v>3518</v>
      </c>
      <c r="AD86" s="75">
        <v>48125</v>
      </c>
      <c r="AE86" s="75">
        <v>43800</v>
      </c>
      <c r="AF86" s="75">
        <v>52351</v>
      </c>
      <c r="AG86" s="75">
        <v>5483</v>
      </c>
      <c r="AH86" s="75">
        <v>4001</v>
      </c>
      <c r="AI86" s="75">
        <v>734712</v>
      </c>
    </row>
    <row r="87" spans="3:35" x14ac:dyDescent="0.25">
      <c r="C87" s="39" t="s">
        <v>462</v>
      </c>
      <c r="D87" s="73">
        <v>5056</v>
      </c>
      <c r="E87" s="73">
        <v>4616</v>
      </c>
      <c r="F87" s="73">
        <v>3386</v>
      </c>
      <c r="G87" s="73">
        <v>36727</v>
      </c>
      <c r="H87" s="73">
        <v>35333</v>
      </c>
      <c r="I87" s="73">
        <v>31588</v>
      </c>
      <c r="J87" s="73">
        <v>33784</v>
      </c>
      <c r="K87" s="73">
        <v>36996</v>
      </c>
      <c r="L87" s="73">
        <v>5700</v>
      </c>
      <c r="M87" s="73">
        <v>4284</v>
      </c>
      <c r="N87" s="73">
        <v>43339</v>
      </c>
      <c r="O87" s="73">
        <v>40018</v>
      </c>
      <c r="P87" s="73">
        <v>41949</v>
      </c>
      <c r="Q87" s="73">
        <v>42634</v>
      </c>
      <c r="R87" s="73">
        <v>47165</v>
      </c>
      <c r="S87" s="73">
        <v>6362</v>
      </c>
      <c r="T87" s="73">
        <v>4860</v>
      </c>
      <c r="U87" s="73">
        <v>8759</v>
      </c>
      <c r="V87" s="73">
        <v>7755</v>
      </c>
      <c r="W87" s="73">
        <v>50209</v>
      </c>
      <c r="X87" s="73">
        <v>45925</v>
      </c>
      <c r="Y87" s="73">
        <v>48163</v>
      </c>
      <c r="Z87" s="73">
        <v>7772</v>
      </c>
      <c r="AA87" s="73">
        <v>4928</v>
      </c>
      <c r="AB87" s="73">
        <v>5642</v>
      </c>
      <c r="AC87" s="73">
        <v>6368</v>
      </c>
      <c r="AD87" s="73">
        <v>47434</v>
      </c>
      <c r="AE87" s="73">
        <v>45099</v>
      </c>
      <c r="AF87" s="73">
        <v>48998</v>
      </c>
      <c r="AG87" s="73">
        <v>8769</v>
      </c>
      <c r="AH87" s="73">
        <v>6419</v>
      </c>
      <c r="AI87" s="73">
        <v>766037</v>
      </c>
    </row>
    <row r="88" spans="3:35" x14ac:dyDescent="0.25">
      <c r="C88" s="39" t="s">
        <v>463</v>
      </c>
      <c r="D88" s="73">
        <v>4780</v>
      </c>
      <c r="E88" s="73">
        <v>4317</v>
      </c>
      <c r="F88" s="73">
        <v>3056</v>
      </c>
      <c r="G88" s="73">
        <v>34263</v>
      </c>
      <c r="H88" s="73">
        <v>33536</v>
      </c>
      <c r="I88" s="73">
        <v>31927</v>
      </c>
      <c r="J88" s="73">
        <v>32704</v>
      </c>
      <c r="K88" s="73">
        <v>36741</v>
      </c>
      <c r="L88" s="73">
        <v>5089</v>
      </c>
      <c r="M88" s="73">
        <v>3703</v>
      </c>
      <c r="N88" s="73">
        <v>38138</v>
      </c>
      <c r="O88" s="73">
        <v>36653</v>
      </c>
      <c r="P88" s="73">
        <v>38942</v>
      </c>
      <c r="Q88" s="73">
        <v>38044</v>
      </c>
      <c r="R88" s="73">
        <v>41767</v>
      </c>
      <c r="S88" s="73">
        <v>5292</v>
      </c>
      <c r="T88" s="73">
        <v>4304</v>
      </c>
      <c r="U88" s="73">
        <v>7605</v>
      </c>
      <c r="V88" s="73">
        <v>6535</v>
      </c>
      <c r="W88" s="73">
        <v>43478</v>
      </c>
      <c r="X88" s="73">
        <v>41271</v>
      </c>
      <c r="Y88" s="73">
        <v>46972</v>
      </c>
      <c r="Z88" s="73">
        <v>6866</v>
      </c>
      <c r="AA88" s="73">
        <v>4594</v>
      </c>
      <c r="AB88" s="73">
        <v>4975</v>
      </c>
      <c r="AC88" s="73">
        <v>5536</v>
      </c>
      <c r="AD88" s="73">
        <v>40255</v>
      </c>
      <c r="AE88" s="73">
        <v>42336</v>
      </c>
      <c r="AF88" s="73">
        <v>45990</v>
      </c>
      <c r="AG88" s="73">
        <v>8165</v>
      </c>
      <c r="AH88" s="73">
        <v>5684</v>
      </c>
      <c r="AI88" s="73">
        <v>703518</v>
      </c>
    </row>
    <row r="89" spans="3:35" x14ac:dyDescent="0.25">
      <c r="C89" s="74" t="s">
        <v>37</v>
      </c>
      <c r="D89" s="75">
        <v>9836</v>
      </c>
      <c r="E89" s="75">
        <v>8933</v>
      </c>
      <c r="F89" s="75">
        <v>6442</v>
      </c>
      <c r="G89" s="75">
        <v>70990</v>
      </c>
      <c r="H89" s="75">
        <v>68869</v>
      </c>
      <c r="I89" s="75">
        <v>63515</v>
      </c>
      <c r="J89" s="75">
        <v>66488</v>
      </c>
      <c r="K89" s="75">
        <v>73737</v>
      </c>
      <c r="L89" s="75">
        <v>10789</v>
      </c>
      <c r="M89" s="75">
        <v>7987</v>
      </c>
      <c r="N89" s="75">
        <v>81477</v>
      </c>
      <c r="O89" s="75">
        <v>76671</v>
      </c>
      <c r="P89" s="75">
        <v>80891</v>
      </c>
      <c r="Q89" s="75">
        <v>80678</v>
      </c>
      <c r="R89" s="75">
        <v>88932</v>
      </c>
      <c r="S89" s="75">
        <v>11654</v>
      </c>
      <c r="T89" s="75">
        <v>9164</v>
      </c>
      <c r="U89" s="75">
        <v>16364</v>
      </c>
      <c r="V89" s="75">
        <v>14290</v>
      </c>
      <c r="W89" s="75">
        <v>93687</v>
      </c>
      <c r="X89" s="75">
        <v>87196</v>
      </c>
      <c r="Y89" s="75">
        <v>95135</v>
      </c>
      <c r="Z89" s="75">
        <v>14638</v>
      </c>
      <c r="AA89" s="75">
        <v>9522</v>
      </c>
      <c r="AB89" s="75">
        <v>10617</v>
      </c>
      <c r="AC89" s="75">
        <v>11904</v>
      </c>
      <c r="AD89" s="75">
        <v>87689</v>
      </c>
      <c r="AE89" s="75">
        <v>87435</v>
      </c>
      <c r="AF89" s="75">
        <v>94988</v>
      </c>
      <c r="AG89" s="75">
        <v>16934</v>
      </c>
      <c r="AH89" s="75">
        <v>12103</v>
      </c>
      <c r="AI89" s="75">
        <v>1469555</v>
      </c>
    </row>
    <row r="90" spans="3:35" x14ac:dyDescent="0.25">
      <c r="C90" s="39" t="s">
        <v>464</v>
      </c>
      <c r="D90" s="73">
        <v>9845</v>
      </c>
      <c r="E90" s="73">
        <v>8296</v>
      </c>
      <c r="F90" s="73">
        <v>5773</v>
      </c>
      <c r="G90" s="73">
        <v>75240</v>
      </c>
      <c r="H90" s="73">
        <v>70427</v>
      </c>
      <c r="I90" s="73">
        <v>65006</v>
      </c>
      <c r="J90" s="73">
        <v>75011</v>
      </c>
      <c r="K90" s="73">
        <v>78313</v>
      </c>
      <c r="L90" s="73">
        <v>10264</v>
      </c>
      <c r="M90" s="73">
        <v>7064</v>
      </c>
      <c r="N90" s="73">
        <v>78104</v>
      </c>
      <c r="O90" s="73">
        <v>72709</v>
      </c>
      <c r="P90" s="73">
        <v>78712</v>
      </c>
      <c r="Q90" s="73">
        <v>80169</v>
      </c>
      <c r="R90" s="73">
        <v>79814</v>
      </c>
      <c r="S90" s="73">
        <v>13871</v>
      </c>
      <c r="T90" s="73">
        <v>7595</v>
      </c>
      <c r="U90" s="73">
        <v>16942</v>
      </c>
      <c r="V90" s="73">
        <v>12607</v>
      </c>
      <c r="W90" s="73">
        <v>86582</v>
      </c>
      <c r="X90" s="73">
        <v>79691</v>
      </c>
      <c r="Y90" s="73">
        <v>80728</v>
      </c>
      <c r="Z90" s="73">
        <v>14482</v>
      </c>
      <c r="AA90" s="73">
        <v>7790</v>
      </c>
      <c r="AB90" s="73">
        <v>9082</v>
      </c>
      <c r="AC90" s="73">
        <v>12131</v>
      </c>
      <c r="AD90" s="73">
        <v>89788</v>
      </c>
      <c r="AE90" s="73">
        <v>84001</v>
      </c>
      <c r="AF90" s="73">
        <v>85980</v>
      </c>
      <c r="AG90" s="73">
        <v>18759</v>
      </c>
      <c r="AH90" s="73">
        <v>14470</v>
      </c>
      <c r="AI90" s="73">
        <v>1429246</v>
      </c>
    </row>
    <row r="91" spans="3:35" x14ac:dyDescent="0.25">
      <c r="C91" s="39" t="s">
        <v>465</v>
      </c>
      <c r="D91" s="73">
        <v>10070</v>
      </c>
      <c r="E91" s="73">
        <v>8221</v>
      </c>
      <c r="F91" s="73">
        <v>5592</v>
      </c>
      <c r="G91" s="73">
        <v>70760</v>
      </c>
      <c r="H91" s="73">
        <v>69404</v>
      </c>
      <c r="I91" s="73">
        <v>61990</v>
      </c>
      <c r="J91" s="73">
        <v>74180</v>
      </c>
      <c r="K91" s="73">
        <v>83527</v>
      </c>
      <c r="L91" s="73">
        <v>10264</v>
      </c>
      <c r="M91" s="73">
        <v>6936</v>
      </c>
      <c r="N91" s="73">
        <v>72893</v>
      </c>
      <c r="O91" s="73">
        <v>78313</v>
      </c>
      <c r="P91" s="73">
        <v>79876</v>
      </c>
      <c r="Q91" s="73">
        <v>81846</v>
      </c>
      <c r="R91" s="73">
        <v>91561</v>
      </c>
      <c r="S91" s="73">
        <v>14998</v>
      </c>
      <c r="T91" s="73">
        <v>7637</v>
      </c>
      <c r="U91" s="73">
        <v>17012</v>
      </c>
      <c r="V91" s="73">
        <v>12430</v>
      </c>
      <c r="W91" s="73">
        <v>87454</v>
      </c>
      <c r="X91" s="73">
        <v>87726</v>
      </c>
      <c r="Y91" s="73">
        <v>93846</v>
      </c>
      <c r="Z91" s="73">
        <v>17099</v>
      </c>
      <c r="AA91" s="73">
        <v>8314</v>
      </c>
      <c r="AB91" s="73">
        <v>9732</v>
      </c>
      <c r="AC91" s="73">
        <v>11334</v>
      </c>
      <c r="AD91" s="73">
        <v>85773</v>
      </c>
      <c r="AE91" s="73">
        <v>86502</v>
      </c>
      <c r="AF91" s="73">
        <v>97028</v>
      </c>
      <c r="AG91" s="73">
        <v>18076</v>
      </c>
      <c r="AH91" s="73">
        <v>12278</v>
      </c>
      <c r="AI91" s="73">
        <v>1472672</v>
      </c>
    </row>
    <row r="92" spans="3:35" x14ac:dyDescent="0.25">
      <c r="C92" s="74" t="s">
        <v>37</v>
      </c>
      <c r="D92" s="75">
        <v>19915</v>
      </c>
      <c r="E92" s="75">
        <v>16517</v>
      </c>
      <c r="F92" s="75">
        <v>11365</v>
      </c>
      <c r="G92" s="75">
        <v>146000</v>
      </c>
      <c r="H92" s="75">
        <v>139831</v>
      </c>
      <c r="I92" s="75">
        <v>126996</v>
      </c>
      <c r="J92" s="75">
        <v>149191</v>
      </c>
      <c r="K92" s="75">
        <v>161840</v>
      </c>
      <c r="L92" s="75">
        <v>20528</v>
      </c>
      <c r="M92" s="75">
        <v>14000</v>
      </c>
      <c r="N92" s="75">
        <v>150997</v>
      </c>
      <c r="O92" s="75">
        <v>151022</v>
      </c>
      <c r="P92" s="75">
        <v>158588</v>
      </c>
      <c r="Q92" s="75">
        <v>162015</v>
      </c>
      <c r="R92" s="75">
        <v>171375</v>
      </c>
      <c r="S92" s="75">
        <v>28869</v>
      </c>
      <c r="T92" s="75">
        <v>15232</v>
      </c>
      <c r="U92" s="75">
        <v>33954</v>
      </c>
      <c r="V92" s="75">
        <v>25037</v>
      </c>
      <c r="W92" s="75">
        <v>174036</v>
      </c>
      <c r="X92" s="75">
        <v>167417</v>
      </c>
      <c r="Y92" s="75">
        <v>174574</v>
      </c>
      <c r="Z92" s="75">
        <v>31581</v>
      </c>
      <c r="AA92" s="75">
        <v>16104</v>
      </c>
      <c r="AB92" s="75">
        <v>18814</v>
      </c>
      <c r="AC92" s="75">
        <v>23465</v>
      </c>
      <c r="AD92" s="75">
        <v>175561</v>
      </c>
      <c r="AE92" s="75">
        <v>170503</v>
      </c>
      <c r="AF92" s="75">
        <v>183008</v>
      </c>
      <c r="AG92" s="75">
        <v>36835</v>
      </c>
      <c r="AH92" s="75">
        <v>26748</v>
      </c>
      <c r="AI92" s="75">
        <v>2901918</v>
      </c>
    </row>
    <row r="93" spans="3:35" x14ac:dyDescent="0.25">
      <c r="C93" s="39" t="s">
        <v>124</v>
      </c>
      <c r="D93" s="73">
        <v>10937</v>
      </c>
      <c r="E93" s="73">
        <v>9505</v>
      </c>
      <c r="F93" s="73">
        <v>7808</v>
      </c>
      <c r="G93" s="73">
        <v>72484</v>
      </c>
      <c r="H93" s="73">
        <v>73407</v>
      </c>
      <c r="I93" s="73">
        <v>70664</v>
      </c>
      <c r="J93" s="73">
        <v>74588</v>
      </c>
      <c r="K93" s="73">
        <v>80240</v>
      </c>
      <c r="L93" s="73">
        <v>11248</v>
      </c>
      <c r="M93" s="73">
        <v>9167</v>
      </c>
      <c r="N93" s="73">
        <v>79659</v>
      </c>
      <c r="O93" s="73">
        <v>79982</v>
      </c>
      <c r="P93" s="73">
        <v>80728</v>
      </c>
      <c r="Q93" s="73">
        <v>75118</v>
      </c>
      <c r="R93" s="73">
        <v>86057</v>
      </c>
      <c r="S93" s="73">
        <v>13918</v>
      </c>
      <c r="T93" s="73">
        <v>9882</v>
      </c>
      <c r="U93" s="73">
        <v>16462</v>
      </c>
      <c r="V93" s="73">
        <v>14683</v>
      </c>
      <c r="W93" s="73">
        <v>86622</v>
      </c>
      <c r="X93" s="73">
        <v>78587</v>
      </c>
      <c r="Y93" s="73">
        <v>88205</v>
      </c>
      <c r="Z93" s="73">
        <v>15878</v>
      </c>
      <c r="AA93" s="73">
        <v>10039</v>
      </c>
      <c r="AB93" s="73">
        <v>10895</v>
      </c>
      <c r="AC93" s="73">
        <v>12418</v>
      </c>
      <c r="AD93" s="73">
        <v>82854</v>
      </c>
      <c r="AE93" s="73">
        <v>83114</v>
      </c>
      <c r="AF93" s="73">
        <v>89548</v>
      </c>
      <c r="AG93" s="73">
        <v>18356</v>
      </c>
      <c r="AH93" s="73">
        <v>13568</v>
      </c>
      <c r="AI93" s="73">
        <v>1466621</v>
      </c>
    </row>
    <row r="94" spans="3:35" x14ac:dyDescent="0.25">
      <c r="C94" s="39" t="s">
        <v>125</v>
      </c>
      <c r="D94" s="73">
        <v>11791</v>
      </c>
      <c r="E94" s="73">
        <v>10831</v>
      </c>
      <c r="F94" s="73">
        <v>8664</v>
      </c>
      <c r="G94" s="73">
        <v>86041</v>
      </c>
      <c r="H94" s="73">
        <v>80520</v>
      </c>
      <c r="I94" s="73">
        <v>76066</v>
      </c>
      <c r="J94" s="73">
        <v>81231</v>
      </c>
      <c r="K94" s="73">
        <v>89053</v>
      </c>
      <c r="L94" s="73">
        <v>12730</v>
      </c>
      <c r="M94" s="73">
        <v>10438</v>
      </c>
      <c r="N94" s="73">
        <v>92511</v>
      </c>
      <c r="O94" s="73">
        <v>88459</v>
      </c>
      <c r="P94" s="73">
        <v>90323</v>
      </c>
      <c r="Q94" s="73">
        <v>88780</v>
      </c>
      <c r="R94" s="73">
        <v>96341</v>
      </c>
      <c r="S94" s="73">
        <v>15510</v>
      </c>
      <c r="T94" s="73">
        <v>11440</v>
      </c>
      <c r="U94" s="73">
        <v>19552</v>
      </c>
      <c r="V94" s="73">
        <v>17327</v>
      </c>
      <c r="W94" s="73">
        <v>98835</v>
      </c>
      <c r="X94" s="73">
        <v>93408</v>
      </c>
      <c r="Y94" s="73">
        <v>96893</v>
      </c>
      <c r="Z94" s="73">
        <v>18088</v>
      </c>
      <c r="AA94" s="73">
        <v>11492</v>
      </c>
      <c r="AB94" s="73">
        <v>12680</v>
      </c>
      <c r="AC94" s="73">
        <v>14638</v>
      </c>
      <c r="AD94" s="73">
        <v>98986</v>
      </c>
      <c r="AE94" s="73">
        <v>92059</v>
      </c>
      <c r="AF94" s="73">
        <v>98572</v>
      </c>
      <c r="AG94" s="73">
        <v>18762</v>
      </c>
      <c r="AH94" s="73">
        <v>14108</v>
      </c>
      <c r="AI94" s="73">
        <v>1656129</v>
      </c>
    </row>
    <row r="95" spans="3:35" x14ac:dyDescent="0.25">
      <c r="C95" s="74" t="s">
        <v>37</v>
      </c>
      <c r="D95" s="75">
        <v>22728</v>
      </c>
      <c r="E95" s="75">
        <v>20336</v>
      </c>
      <c r="F95" s="75">
        <v>16472</v>
      </c>
      <c r="G95" s="75">
        <v>158525</v>
      </c>
      <c r="H95" s="75">
        <v>153927</v>
      </c>
      <c r="I95" s="75">
        <v>146730</v>
      </c>
      <c r="J95" s="75">
        <v>155819</v>
      </c>
      <c r="K95" s="75">
        <v>169293</v>
      </c>
      <c r="L95" s="75">
        <v>23978</v>
      </c>
      <c r="M95" s="75">
        <v>19605</v>
      </c>
      <c r="N95" s="75">
        <v>172170</v>
      </c>
      <c r="O95" s="75">
        <v>168441</v>
      </c>
      <c r="P95" s="75">
        <v>171051</v>
      </c>
      <c r="Q95" s="75">
        <v>163898</v>
      </c>
      <c r="R95" s="75">
        <v>182398</v>
      </c>
      <c r="S95" s="75">
        <v>29428</v>
      </c>
      <c r="T95" s="75">
        <v>21322</v>
      </c>
      <c r="U95" s="75">
        <v>36014</v>
      </c>
      <c r="V95" s="75">
        <v>32010</v>
      </c>
      <c r="W95" s="75">
        <v>185457</v>
      </c>
      <c r="X95" s="75">
        <v>171995</v>
      </c>
      <c r="Y95" s="75">
        <v>185098</v>
      </c>
      <c r="Z95" s="75">
        <v>33966</v>
      </c>
      <c r="AA95" s="75">
        <v>21531</v>
      </c>
      <c r="AB95" s="75">
        <v>23575</v>
      </c>
      <c r="AC95" s="75">
        <v>27056</v>
      </c>
      <c r="AD95" s="75">
        <v>181840</v>
      </c>
      <c r="AE95" s="75">
        <v>175173</v>
      </c>
      <c r="AF95" s="75">
        <v>188120</v>
      </c>
      <c r="AG95" s="75">
        <v>37118</v>
      </c>
      <c r="AH95" s="75">
        <v>27676</v>
      </c>
      <c r="AI95" s="75">
        <v>3122750</v>
      </c>
    </row>
    <row r="96" spans="3:35" x14ac:dyDescent="0.25">
      <c r="C96" s="39" t="s">
        <v>126</v>
      </c>
      <c r="D96" s="73">
        <v>3985</v>
      </c>
      <c r="E96" s="73">
        <v>2962</v>
      </c>
      <c r="F96" s="73">
        <v>1489</v>
      </c>
      <c r="G96" s="73">
        <v>14968</v>
      </c>
      <c r="H96" s="73">
        <v>15516</v>
      </c>
      <c r="I96" s="73">
        <v>15446</v>
      </c>
      <c r="J96" s="73">
        <v>16934</v>
      </c>
      <c r="K96" s="73">
        <v>20560</v>
      </c>
      <c r="L96" s="73">
        <v>4667</v>
      </c>
      <c r="M96" s="73">
        <v>2098</v>
      </c>
      <c r="N96" s="73">
        <v>17683</v>
      </c>
      <c r="O96" s="73">
        <v>18449</v>
      </c>
      <c r="P96" s="73">
        <v>18941</v>
      </c>
      <c r="Q96" s="73">
        <v>19815</v>
      </c>
      <c r="R96" s="73">
        <v>27362</v>
      </c>
      <c r="S96" s="73">
        <v>6508</v>
      </c>
      <c r="T96" s="73">
        <v>3005</v>
      </c>
      <c r="U96" s="73">
        <v>7195</v>
      </c>
      <c r="V96" s="73">
        <v>4538</v>
      </c>
      <c r="W96" s="73">
        <v>20024</v>
      </c>
      <c r="X96" s="73">
        <v>13518</v>
      </c>
      <c r="Y96" s="73">
        <v>28186</v>
      </c>
      <c r="Z96" s="73">
        <v>6551</v>
      </c>
      <c r="AA96" s="73">
        <v>3196</v>
      </c>
      <c r="AB96" s="73">
        <v>3007</v>
      </c>
      <c r="AC96" s="73">
        <v>3321</v>
      </c>
      <c r="AD96" s="73">
        <v>18795</v>
      </c>
      <c r="AE96" s="73">
        <v>20213</v>
      </c>
      <c r="AF96" s="73">
        <v>27127</v>
      </c>
      <c r="AG96" s="73">
        <v>8667</v>
      </c>
      <c r="AH96" s="73">
        <v>4943</v>
      </c>
      <c r="AI96" s="73">
        <v>379669</v>
      </c>
    </row>
    <row r="97" spans="3:35" x14ac:dyDescent="0.25">
      <c r="C97" s="39" t="s">
        <v>127</v>
      </c>
      <c r="D97" s="73">
        <v>3402</v>
      </c>
      <c r="E97" s="73">
        <v>2947</v>
      </c>
      <c r="F97" s="73">
        <v>2256</v>
      </c>
      <c r="G97" s="73">
        <v>18636</v>
      </c>
      <c r="H97" s="73">
        <v>16099</v>
      </c>
      <c r="I97" s="73">
        <v>16362</v>
      </c>
      <c r="J97" s="73">
        <v>16881</v>
      </c>
      <c r="K97" s="73">
        <v>18179</v>
      </c>
      <c r="L97" s="73">
        <v>4156</v>
      </c>
      <c r="M97" s="73">
        <v>2833</v>
      </c>
      <c r="N97" s="73">
        <v>21107</v>
      </c>
      <c r="O97" s="73">
        <v>19291</v>
      </c>
      <c r="P97" s="73">
        <v>19305</v>
      </c>
      <c r="Q97" s="73">
        <v>19891</v>
      </c>
      <c r="R97" s="73">
        <v>21724</v>
      </c>
      <c r="S97" s="73">
        <v>5439</v>
      </c>
      <c r="T97" s="73">
        <v>3090</v>
      </c>
      <c r="U97" s="73">
        <v>7472</v>
      </c>
      <c r="V97" s="73">
        <v>5967</v>
      </c>
      <c r="W97" s="73">
        <v>25374</v>
      </c>
      <c r="X97" s="73">
        <v>14637</v>
      </c>
      <c r="Y97" s="73">
        <v>21554</v>
      </c>
      <c r="Z97" s="73">
        <v>4866</v>
      </c>
      <c r="AA97" s="73">
        <v>2679</v>
      </c>
      <c r="AB97" s="73">
        <v>3249</v>
      </c>
      <c r="AC97" s="73">
        <v>5493</v>
      </c>
      <c r="AD97" s="73">
        <v>26377</v>
      </c>
      <c r="AE97" s="73">
        <v>20688</v>
      </c>
      <c r="AF97" s="73">
        <v>22702</v>
      </c>
      <c r="AG97" s="73">
        <v>7288</v>
      </c>
      <c r="AH97" s="73">
        <v>7718</v>
      </c>
      <c r="AI97" s="73">
        <v>387662</v>
      </c>
    </row>
    <row r="98" spans="3:35" x14ac:dyDescent="0.25">
      <c r="C98" s="74" t="s">
        <v>37</v>
      </c>
      <c r="D98" s="75">
        <v>7387</v>
      </c>
      <c r="E98" s="75">
        <v>5909</v>
      </c>
      <c r="F98" s="75">
        <v>3745</v>
      </c>
      <c r="G98" s="75">
        <v>33604</v>
      </c>
      <c r="H98" s="75">
        <v>31615</v>
      </c>
      <c r="I98" s="75">
        <v>31808</v>
      </c>
      <c r="J98" s="75">
        <v>33815</v>
      </c>
      <c r="K98" s="75">
        <v>38739</v>
      </c>
      <c r="L98" s="75">
        <v>8823</v>
      </c>
      <c r="M98" s="75">
        <v>4931</v>
      </c>
      <c r="N98" s="75">
        <v>38790</v>
      </c>
      <c r="O98" s="75">
        <v>37740</v>
      </c>
      <c r="P98" s="75">
        <v>38246</v>
      </c>
      <c r="Q98" s="75">
        <v>39706</v>
      </c>
      <c r="R98" s="75">
        <v>49086</v>
      </c>
      <c r="S98" s="75">
        <v>11947</v>
      </c>
      <c r="T98" s="75">
        <v>6095</v>
      </c>
      <c r="U98" s="75">
        <v>14667</v>
      </c>
      <c r="V98" s="75">
        <v>10505</v>
      </c>
      <c r="W98" s="75">
        <v>45398</v>
      </c>
      <c r="X98" s="75">
        <v>28155</v>
      </c>
      <c r="Y98" s="75">
        <v>49740</v>
      </c>
      <c r="Z98" s="75">
        <v>11417</v>
      </c>
      <c r="AA98" s="75">
        <v>5875</v>
      </c>
      <c r="AB98" s="75">
        <v>6256</v>
      </c>
      <c r="AC98" s="75">
        <v>8814</v>
      </c>
      <c r="AD98" s="75">
        <v>45172</v>
      </c>
      <c r="AE98" s="75">
        <v>40901</v>
      </c>
      <c r="AF98" s="75">
        <v>49829</v>
      </c>
      <c r="AG98" s="75">
        <v>15955</v>
      </c>
      <c r="AH98" s="75">
        <v>12661</v>
      </c>
      <c r="AI98" s="75">
        <v>767331</v>
      </c>
    </row>
    <row r="99" spans="3:35" x14ac:dyDescent="0.25">
      <c r="C99" s="39" t="s">
        <v>128</v>
      </c>
      <c r="D99" s="73">
        <v>14383</v>
      </c>
      <c r="E99" s="73">
        <v>11948</v>
      </c>
      <c r="F99" s="73">
        <v>9426</v>
      </c>
      <c r="G99" s="73">
        <v>92230</v>
      </c>
      <c r="H99" s="73">
        <v>95736</v>
      </c>
      <c r="I99" s="73">
        <v>88889</v>
      </c>
      <c r="J99" s="73">
        <v>97691</v>
      </c>
      <c r="K99" s="73">
        <v>99989</v>
      </c>
      <c r="L99" s="73">
        <v>15488</v>
      </c>
      <c r="M99" s="73">
        <v>11684</v>
      </c>
      <c r="N99" s="73">
        <v>104297</v>
      </c>
      <c r="O99" s="73">
        <v>102882</v>
      </c>
      <c r="P99" s="73">
        <v>104315</v>
      </c>
      <c r="Q99" s="73">
        <v>106536</v>
      </c>
      <c r="R99" s="73">
        <v>107439</v>
      </c>
      <c r="S99" s="73">
        <v>20665</v>
      </c>
      <c r="T99" s="73">
        <v>14236</v>
      </c>
      <c r="U99" s="73">
        <v>27720</v>
      </c>
      <c r="V99" s="73">
        <v>23605</v>
      </c>
      <c r="W99" s="73">
        <v>109845</v>
      </c>
      <c r="X99" s="73">
        <v>102178</v>
      </c>
      <c r="Y99" s="73">
        <v>105980</v>
      </c>
      <c r="Z99" s="73">
        <v>22857</v>
      </c>
      <c r="AA99" s="73">
        <v>12650</v>
      </c>
      <c r="AB99" s="73">
        <v>15151</v>
      </c>
      <c r="AC99" s="73">
        <v>19102</v>
      </c>
      <c r="AD99" s="73">
        <v>113976</v>
      </c>
      <c r="AE99" s="73">
        <v>109149</v>
      </c>
      <c r="AF99" s="73">
        <v>108849</v>
      </c>
      <c r="AG99" s="73">
        <v>25188</v>
      </c>
      <c r="AH99" s="73">
        <v>18625</v>
      </c>
      <c r="AI99" s="73">
        <v>1912709</v>
      </c>
    </row>
    <row r="100" spans="3:35" x14ac:dyDescent="0.25">
      <c r="C100" s="39" t="s">
        <v>129</v>
      </c>
      <c r="D100" s="73">
        <v>9540</v>
      </c>
      <c r="E100" s="73">
        <v>6739</v>
      </c>
      <c r="F100" s="73">
        <v>4644</v>
      </c>
      <c r="G100" s="73">
        <v>56832</v>
      </c>
      <c r="H100" s="73">
        <v>58051</v>
      </c>
      <c r="I100" s="73">
        <v>52440</v>
      </c>
      <c r="J100" s="73">
        <v>58944</v>
      </c>
      <c r="K100" s="73">
        <v>60092</v>
      </c>
      <c r="L100" s="73">
        <v>8639</v>
      </c>
      <c r="M100" s="73">
        <v>6039</v>
      </c>
      <c r="N100" s="73">
        <v>59417</v>
      </c>
      <c r="O100" s="73">
        <v>60982</v>
      </c>
      <c r="P100" s="73">
        <v>61998</v>
      </c>
      <c r="Q100" s="73">
        <v>62182</v>
      </c>
      <c r="R100" s="73">
        <v>61122</v>
      </c>
      <c r="S100" s="73">
        <v>11122</v>
      </c>
      <c r="T100" s="73">
        <v>6818</v>
      </c>
      <c r="U100" s="73">
        <v>14577</v>
      </c>
      <c r="V100" s="73">
        <v>11552</v>
      </c>
      <c r="W100" s="73">
        <v>63001</v>
      </c>
      <c r="X100" s="73">
        <v>61394</v>
      </c>
      <c r="Y100" s="73">
        <v>59015</v>
      </c>
      <c r="Z100" s="73">
        <v>12435</v>
      </c>
      <c r="AA100" s="73">
        <v>6526</v>
      </c>
      <c r="AB100" s="73">
        <v>7736</v>
      </c>
      <c r="AC100" s="73">
        <v>9189</v>
      </c>
      <c r="AD100" s="73">
        <v>66847</v>
      </c>
      <c r="AE100" s="73">
        <v>64739</v>
      </c>
      <c r="AF100" s="73">
        <v>61435</v>
      </c>
      <c r="AG100" s="73">
        <v>17083</v>
      </c>
      <c r="AH100" s="73">
        <v>11858</v>
      </c>
      <c r="AI100" s="73">
        <v>1112988</v>
      </c>
    </row>
    <row r="101" spans="3:35" x14ac:dyDescent="0.25">
      <c r="C101" s="74" t="s">
        <v>37</v>
      </c>
      <c r="D101" s="75">
        <v>23923</v>
      </c>
      <c r="E101" s="75">
        <v>18687</v>
      </c>
      <c r="F101" s="75">
        <v>14070</v>
      </c>
      <c r="G101" s="75">
        <v>149062</v>
      </c>
      <c r="H101" s="75">
        <v>153787</v>
      </c>
      <c r="I101" s="75">
        <v>141329</v>
      </c>
      <c r="J101" s="75">
        <v>156635</v>
      </c>
      <c r="K101" s="75">
        <v>160081</v>
      </c>
      <c r="L101" s="75">
        <v>24127</v>
      </c>
      <c r="M101" s="75">
        <v>17723</v>
      </c>
      <c r="N101" s="75">
        <v>163714</v>
      </c>
      <c r="O101" s="75">
        <v>163864</v>
      </c>
      <c r="P101" s="75">
        <v>166313</v>
      </c>
      <c r="Q101" s="75">
        <v>168718</v>
      </c>
      <c r="R101" s="75">
        <v>168561</v>
      </c>
      <c r="S101" s="75">
        <v>31787</v>
      </c>
      <c r="T101" s="75">
        <v>21054</v>
      </c>
      <c r="U101" s="75">
        <v>42297</v>
      </c>
      <c r="V101" s="75">
        <v>35157</v>
      </c>
      <c r="W101" s="75">
        <v>172846</v>
      </c>
      <c r="X101" s="75">
        <v>163572</v>
      </c>
      <c r="Y101" s="75">
        <v>164995</v>
      </c>
      <c r="Z101" s="75">
        <v>35292</v>
      </c>
      <c r="AA101" s="75">
        <v>19176</v>
      </c>
      <c r="AB101" s="75">
        <v>22887</v>
      </c>
      <c r="AC101" s="75">
        <v>28291</v>
      </c>
      <c r="AD101" s="75">
        <v>180823</v>
      </c>
      <c r="AE101" s="75">
        <v>173888</v>
      </c>
      <c r="AF101" s="75">
        <v>170284</v>
      </c>
      <c r="AG101" s="75">
        <v>42271</v>
      </c>
      <c r="AH101" s="75">
        <v>30483</v>
      </c>
      <c r="AI101" s="75">
        <v>3025697</v>
      </c>
    </row>
    <row r="102" spans="3:35" x14ac:dyDescent="0.25">
      <c r="C102" s="39" t="s">
        <v>466</v>
      </c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</row>
    <row r="103" spans="3:35" x14ac:dyDescent="0.25">
      <c r="C103" s="39" t="s">
        <v>467</v>
      </c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</row>
    <row r="104" spans="3:35" x14ac:dyDescent="0.25">
      <c r="C104" s="74" t="s">
        <v>37</v>
      </c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</row>
    <row r="105" spans="3:35" x14ac:dyDescent="0.25">
      <c r="C105" s="39" t="s">
        <v>132</v>
      </c>
      <c r="D105" s="73">
        <v>3391</v>
      </c>
      <c r="E105" s="73">
        <v>2888</v>
      </c>
      <c r="F105" s="73">
        <v>2403</v>
      </c>
      <c r="G105" s="73">
        <v>23440</v>
      </c>
      <c r="H105" s="73">
        <v>23490</v>
      </c>
      <c r="I105" s="73">
        <v>22355</v>
      </c>
      <c r="J105" s="73">
        <v>24271</v>
      </c>
      <c r="K105" s="73">
        <v>26601</v>
      </c>
      <c r="L105" s="73">
        <v>3653</v>
      </c>
      <c r="M105" s="73">
        <v>2949</v>
      </c>
      <c r="N105" s="73">
        <v>26917</v>
      </c>
      <c r="O105" s="73">
        <v>24363</v>
      </c>
      <c r="P105" s="73">
        <v>25736</v>
      </c>
      <c r="Q105" s="73">
        <v>25791</v>
      </c>
      <c r="R105" s="73">
        <v>29695</v>
      </c>
      <c r="S105" s="73">
        <v>4615</v>
      </c>
      <c r="T105" s="73">
        <v>3442</v>
      </c>
      <c r="U105" s="73">
        <v>6107</v>
      </c>
      <c r="V105" s="73">
        <v>5269</v>
      </c>
      <c r="W105" s="73">
        <v>32285</v>
      </c>
      <c r="X105" s="73">
        <v>30550</v>
      </c>
      <c r="Y105" s="73">
        <v>31223</v>
      </c>
      <c r="Z105" s="73">
        <v>5473</v>
      </c>
      <c r="AA105" s="73">
        <v>3884</v>
      </c>
      <c r="AB105" s="73">
        <v>4555</v>
      </c>
      <c r="AC105" s="73">
        <v>5378</v>
      </c>
      <c r="AD105" s="73">
        <v>29817</v>
      </c>
      <c r="AE105" s="73">
        <v>28426</v>
      </c>
      <c r="AF105" s="73">
        <v>32781</v>
      </c>
      <c r="AG105" s="73">
        <v>7413</v>
      </c>
      <c r="AH105" s="73">
        <v>6589</v>
      </c>
      <c r="AI105" s="73">
        <v>505750</v>
      </c>
    </row>
    <row r="106" spans="3:35" x14ac:dyDescent="0.25">
      <c r="C106" s="39" t="s">
        <v>133</v>
      </c>
      <c r="D106" s="73">
        <v>4760</v>
      </c>
      <c r="E106" s="73">
        <v>4106</v>
      </c>
      <c r="F106" s="73">
        <v>3021</v>
      </c>
      <c r="G106" s="73">
        <v>37984</v>
      </c>
      <c r="H106" s="73">
        <v>35622</v>
      </c>
      <c r="I106" s="73">
        <v>35603</v>
      </c>
      <c r="J106" s="73">
        <v>37805</v>
      </c>
      <c r="K106" s="73">
        <v>41099</v>
      </c>
      <c r="L106" s="73">
        <v>6071</v>
      </c>
      <c r="M106" s="73">
        <v>3848</v>
      </c>
      <c r="N106" s="73">
        <v>43030</v>
      </c>
      <c r="O106" s="73">
        <v>40797</v>
      </c>
      <c r="P106" s="73">
        <v>41616</v>
      </c>
      <c r="Q106" s="73">
        <v>46097</v>
      </c>
      <c r="R106" s="73">
        <v>48123</v>
      </c>
      <c r="S106" s="73">
        <v>6549</v>
      </c>
      <c r="T106" s="73">
        <v>4360</v>
      </c>
      <c r="U106" s="73">
        <v>8761</v>
      </c>
      <c r="V106" s="73">
        <v>6227</v>
      </c>
      <c r="W106" s="73">
        <v>50459</v>
      </c>
      <c r="X106" s="73">
        <v>48020</v>
      </c>
      <c r="Y106" s="73">
        <v>49629</v>
      </c>
      <c r="Z106" s="73">
        <v>8228</v>
      </c>
      <c r="AA106" s="73">
        <v>5280</v>
      </c>
      <c r="AB106" s="73">
        <v>5732</v>
      </c>
      <c r="AC106" s="73">
        <v>6139</v>
      </c>
      <c r="AD106" s="73">
        <v>47759</v>
      </c>
      <c r="AE106" s="73">
        <v>46177</v>
      </c>
      <c r="AF106" s="73">
        <v>50758</v>
      </c>
      <c r="AG106" s="73">
        <v>9835</v>
      </c>
      <c r="AH106" s="73">
        <v>6747</v>
      </c>
      <c r="AI106" s="73">
        <v>790242</v>
      </c>
    </row>
    <row r="107" spans="3:35" x14ac:dyDescent="0.25">
      <c r="C107" s="74" t="s">
        <v>37</v>
      </c>
      <c r="D107" s="75">
        <v>8151</v>
      </c>
      <c r="E107" s="75">
        <v>6994</v>
      </c>
      <c r="F107" s="75">
        <v>5424</v>
      </c>
      <c r="G107" s="75">
        <v>61424</v>
      </c>
      <c r="H107" s="75">
        <v>59112</v>
      </c>
      <c r="I107" s="75">
        <v>57958</v>
      </c>
      <c r="J107" s="75">
        <v>62076</v>
      </c>
      <c r="K107" s="75">
        <v>67700</v>
      </c>
      <c r="L107" s="75">
        <v>9724</v>
      </c>
      <c r="M107" s="75">
        <v>6797</v>
      </c>
      <c r="N107" s="75">
        <v>69947</v>
      </c>
      <c r="O107" s="75">
        <v>65160</v>
      </c>
      <c r="P107" s="75">
        <v>67352</v>
      </c>
      <c r="Q107" s="75">
        <v>71888</v>
      </c>
      <c r="R107" s="75">
        <v>77818</v>
      </c>
      <c r="S107" s="75">
        <v>11164</v>
      </c>
      <c r="T107" s="75">
        <v>7802</v>
      </c>
      <c r="U107" s="75">
        <v>14868</v>
      </c>
      <c r="V107" s="75">
        <v>11496</v>
      </c>
      <c r="W107" s="75">
        <v>82744</v>
      </c>
      <c r="X107" s="75">
        <v>78570</v>
      </c>
      <c r="Y107" s="75">
        <v>80852</v>
      </c>
      <c r="Z107" s="75">
        <v>13701</v>
      </c>
      <c r="AA107" s="75">
        <v>9164</v>
      </c>
      <c r="AB107" s="75">
        <v>10287</v>
      </c>
      <c r="AC107" s="75">
        <v>11517</v>
      </c>
      <c r="AD107" s="75">
        <v>77576</v>
      </c>
      <c r="AE107" s="75">
        <v>74603</v>
      </c>
      <c r="AF107" s="75">
        <v>83539</v>
      </c>
      <c r="AG107" s="75">
        <v>17248</v>
      </c>
      <c r="AH107" s="75">
        <v>13336</v>
      </c>
      <c r="AI107" s="75">
        <v>1295992</v>
      </c>
    </row>
    <row r="108" spans="3:35" x14ac:dyDescent="0.25">
      <c r="C108" s="39" t="s">
        <v>468</v>
      </c>
      <c r="D108" s="73">
        <v>6039</v>
      </c>
      <c r="E108" s="73">
        <v>5014</v>
      </c>
      <c r="F108" s="73">
        <v>3231</v>
      </c>
      <c r="G108" s="73">
        <v>34149</v>
      </c>
      <c r="H108" s="73">
        <v>33904</v>
      </c>
      <c r="I108" s="73">
        <v>32632</v>
      </c>
      <c r="J108" s="73">
        <v>36101</v>
      </c>
      <c r="K108" s="73">
        <v>39278</v>
      </c>
      <c r="L108" s="73">
        <v>6803</v>
      </c>
      <c r="M108" s="73">
        <v>4072</v>
      </c>
      <c r="N108" s="73">
        <v>34634</v>
      </c>
      <c r="O108" s="73">
        <v>38202</v>
      </c>
      <c r="P108" s="73">
        <v>39544</v>
      </c>
      <c r="Q108" s="73">
        <v>41750</v>
      </c>
      <c r="R108" s="73">
        <v>46226</v>
      </c>
      <c r="S108" s="73">
        <v>9689</v>
      </c>
      <c r="T108" s="73">
        <v>5329</v>
      </c>
      <c r="U108" s="73">
        <v>11379</v>
      </c>
      <c r="V108" s="73">
        <v>8071</v>
      </c>
      <c r="W108" s="73">
        <v>47156</v>
      </c>
      <c r="X108" s="73">
        <v>49086</v>
      </c>
      <c r="Y108" s="73">
        <v>49023</v>
      </c>
      <c r="Z108" s="73">
        <v>12694</v>
      </c>
      <c r="AA108" s="73">
        <v>6579</v>
      </c>
      <c r="AB108" s="73">
        <v>8173</v>
      </c>
      <c r="AC108" s="73">
        <v>8352</v>
      </c>
      <c r="AD108" s="73">
        <v>43906</v>
      </c>
      <c r="AE108" s="73">
        <v>46846</v>
      </c>
      <c r="AF108" s="73">
        <v>52526</v>
      </c>
      <c r="AG108" s="73">
        <v>15486</v>
      </c>
      <c r="AH108" s="73">
        <v>10350</v>
      </c>
      <c r="AI108" s="73">
        <v>786224</v>
      </c>
    </row>
    <row r="109" spans="3:35" x14ac:dyDescent="0.25">
      <c r="C109" s="39" t="s">
        <v>469</v>
      </c>
      <c r="D109" s="73">
        <v>6456</v>
      </c>
      <c r="E109" s="73">
        <v>5196</v>
      </c>
      <c r="F109" s="73">
        <v>4408</v>
      </c>
      <c r="G109" s="73">
        <v>34430</v>
      </c>
      <c r="H109" s="73">
        <v>34510</v>
      </c>
      <c r="I109" s="73">
        <v>33709</v>
      </c>
      <c r="J109" s="73">
        <v>36414</v>
      </c>
      <c r="K109" s="73">
        <v>38619</v>
      </c>
      <c r="L109" s="73">
        <v>7012</v>
      </c>
      <c r="M109" s="73">
        <v>5435</v>
      </c>
      <c r="N109" s="73">
        <v>37632</v>
      </c>
      <c r="O109" s="73">
        <v>36778</v>
      </c>
      <c r="P109" s="73">
        <v>38966</v>
      </c>
      <c r="Q109" s="73">
        <v>40466</v>
      </c>
      <c r="R109" s="73">
        <v>43683</v>
      </c>
      <c r="S109" s="73">
        <v>9307</v>
      </c>
      <c r="T109" s="73">
        <v>5937</v>
      </c>
      <c r="U109" s="73">
        <v>11821</v>
      </c>
      <c r="V109" s="73">
        <v>9936</v>
      </c>
      <c r="W109" s="73">
        <v>41834</v>
      </c>
      <c r="X109" s="73">
        <v>42493</v>
      </c>
      <c r="Y109" s="73">
        <v>42898</v>
      </c>
      <c r="Z109" s="73">
        <v>9936</v>
      </c>
      <c r="AA109" s="73">
        <v>5783</v>
      </c>
      <c r="AB109" s="73">
        <v>8351</v>
      </c>
      <c r="AC109" s="73">
        <v>11011</v>
      </c>
      <c r="AD109" s="73">
        <v>44153</v>
      </c>
      <c r="AE109" s="73">
        <v>43293</v>
      </c>
      <c r="AF109" s="73">
        <v>47713</v>
      </c>
      <c r="AG109" s="73">
        <v>15636</v>
      </c>
      <c r="AH109" s="73">
        <v>15145</v>
      </c>
      <c r="AI109" s="73">
        <v>768961</v>
      </c>
    </row>
    <row r="110" spans="3:35" x14ac:dyDescent="0.25">
      <c r="C110" s="74" t="s">
        <v>37</v>
      </c>
      <c r="D110" s="75">
        <v>12495</v>
      </c>
      <c r="E110" s="75">
        <v>10210</v>
      </c>
      <c r="F110" s="75">
        <v>7639</v>
      </c>
      <c r="G110" s="75">
        <v>68579</v>
      </c>
      <c r="H110" s="75">
        <v>68414</v>
      </c>
      <c r="I110" s="75">
        <v>66341</v>
      </c>
      <c r="J110" s="75">
        <v>72515</v>
      </c>
      <c r="K110" s="75">
        <v>77897</v>
      </c>
      <c r="L110" s="75">
        <v>13815</v>
      </c>
      <c r="M110" s="75">
        <v>9507</v>
      </c>
      <c r="N110" s="75">
        <v>72266</v>
      </c>
      <c r="O110" s="75">
        <v>74980</v>
      </c>
      <c r="P110" s="75">
        <v>78510</v>
      </c>
      <c r="Q110" s="75">
        <v>82216</v>
      </c>
      <c r="R110" s="75">
        <v>89909</v>
      </c>
      <c r="S110" s="75">
        <v>18996</v>
      </c>
      <c r="T110" s="75">
        <v>11266</v>
      </c>
      <c r="U110" s="75">
        <v>23200</v>
      </c>
      <c r="V110" s="75">
        <v>18007</v>
      </c>
      <c r="W110" s="75">
        <v>88990</v>
      </c>
      <c r="X110" s="75">
        <v>91579</v>
      </c>
      <c r="Y110" s="75">
        <v>91921</v>
      </c>
      <c r="Z110" s="75">
        <v>22630</v>
      </c>
      <c r="AA110" s="75">
        <v>12362</v>
      </c>
      <c r="AB110" s="75">
        <v>16524</v>
      </c>
      <c r="AC110" s="75">
        <v>19363</v>
      </c>
      <c r="AD110" s="75">
        <v>88059</v>
      </c>
      <c r="AE110" s="75">
        <v>90139</v>
      </c>
      <c r="AF110" s="75">
        <v>100239</v>
      </c>
      <c r="AG110" s="75">
        <v>31122</v>
      </c>
      <c r="AH110" s="75">
        <v>25495</v>
      </c>
      <c r="AI110" s="75">
        <v>1555185</v>
      </c>
    </row>
    <row r="111" spans="3:35" x14ac:dyDescent="0.25">
      <c r="C111" s="39" t="s">
        <v>136</v>
      </c>
      <c r="D111" s="73">
        <v>7239</v>
      </c>
      <c r="E111" s="73">
        <v>5756</v>
      </c>
      <c r="F111" s="73">
        <v>3720</v>
      </c>
      <c r="G111" s="73">
        <v>24574</v>
      </c>
      <c r="H111" s="73">
        <v>24594</v>
      </c>
      <c r="I111" s="73">
        <v>23001</v>
      </c>
      <c r="J111" s="73">
        <v>25839</v>
      </c>
      <c r="K111" s="73">
        <v>28203</v>
      </c>
      <c r="L111" s="73">
        <v>8178</v>
      </c>
      <c r="M111" s="73">
        <v>4499</v>
      </c>
      <c r="N111" s="73">
        <v>20600</v>
      </c>
      <c r="O111" s="73">
        <v>25779</v>
      </c>
      <c r="P111" s="73">
        <v>25717</v>
      </c>
      <c r="Q111" s="73">
        <v>26712</v>
      </c>
      <c r="R111" s="73">
        <v>27217</v>
      </c>
      <c r="S111" s="73">
        <v>10678</v>
      </c>
      <c r="T111" s="73">
        <v>5771</v>
      </c>
      <c r="U111" s="73">
        <v>11315</v>
      </c>
      <c r="V111" s="73">
        <v>9180</v>
      </c>
      <c r="W111" s="73">
        <v>30296</v>
      </c>
      <c r="X111" s="73">
        <v>27499</v>
      </c>
      <c r="Y111" s="73">
        <v>28394</v>
      </c>
      <c r="Z111" s="73">
        <v>12305</v>
      </c>
      <c r="AA111" s="73">
        <v>5786</v>
      </c>
      <c r="AB111" s="73">
        <v>6849</v>
      </c>
      <c r="AC111" s="73">
        <v>8303</v>
      </c>
      <c r="AD111" s="73">
        <v>22307</v>
      </c>
      <c r="AE111" s="73">
        <v>27228</v>
      </c>
      <c r="AF111" s="73">
        <v>30416</v>
      </c>
      <c r="AG111" s="73">
        <v>15539</v>
      </c>
      <c r="AH111" s="73">
        <v>10253</v>
      </c>
      <c r="AI111" s="73">
        <v>543747</v>
      </c>
    </row>
    <row r="112" spans="3:35" x14ac:dyDescent="0.25">
      <c r="C112" s="39" t="s">
        <v>137</v>
      </c>
      <c r="D112" s="73">
        <v>7404</v>
      </c>
      <c r="E112" s="73">
        <v>5446</v>
      </c>
      <c r="F112" s="73">
        <v>6105</v>
      </c>
      <c r="G112" s="73">
        <v>23893</v>
      </c>
      <c r="H112" s="73">
        <v>25273</v>
      </c>
      <c r="I112" s="73">
        <v>24880</v>
      </c>
      <c r="J112" s="73">
        <v>27056</v>
      </c>
      <c r="K112" s="73">
        <v>26814</v>
      </c>
      <c r="L112" s="73">
        <v>7789</v>
      </c>
      <c r="M112" s="73">
        <v>6942</v>
      </c>
      <c r="N112" s="73">
        <v>25729</v>
      </c>
      <c r="O112" s="73">
        <v>27019</v>
      </c>
      <c r="P112" s="73">
        <v>28548</v>
      </c>
      <c r="Q112" s="73">
        <v>28762</v>
      </c>
      <c r="R112" s="73">
        <v>30197</v>
      </c>
      <c r="S112" s="73">
        <v>9991</v>
      </c>
      <c r="T112" s="73">
        <v>6740</v>
      </c>
      <c r="U112" s="73">
        <v>11268</v>
      </c>
      <c r="V112" s="73">
        <v>11758</v>
      </c>
      <c r="W112" s="73">
        <v>22055</v>
      </c>
      <c r="X112" s="73">
        <v>26619</v>
      </c>
      <c r="Y112" s="73">
        <v>25429</v>
      </c>
      <c r="Z112" s="73">
        <v>9777</v>
      </c>
      <c r="AA112" s="73">
        <v>5081</v>
      </c>
      <c r="AB112" s="73">
        <v>7251</v>
      </c>
      <c r="AC112" s="73">
        <v>12144</v>
      </c>
      <c r="AD112" s="73">
        <v>24214</v>
      </c>
      <c r="AE112" s="73">
        <v>26462</v>
      </c>
      <c r="AF112" s="73">
        <v>30274</v>
      </c>
      <c r="AG112" s="73">
        <v>15493</v>
      </c>
      <c r="AH112" s="73">
        <v>16696</v>
      </c>
      <c r="AI112" s="73">
        <v>563109</v>
      </c>
    </row>
    <row r="113" spans="3:35" x14ac:dyDescent="0.25">
      <c r="C113" s="74" t="s">
        <v>37</v>
      </c>
      <c r="D113" s="75">
        <v>14643</v>
      </c>
      <c r="E113" s="75">
        <v>11202</v>
      </c>
      <c r="F113" s="75">
        <v>9825</v>
      </c>
      <c r="G113" s="75">
        <v>48467</v>
      </c>
      <c r="H113" s="75">
        <v>49867</v>
      </c>
      <c r="I113" s="75">
        <v>47881</v>
      </c>
      <c r="J113" s="75">
        <v>52895</v>
      </c>
      <c r="K113" s="75">
        <v>55017</v>
      </c>
      <c r="L113" s="75">
        <v>15967</v>
      </c>
      <c r="M113" s="75">
        <v>11441</v>
      </c>
      <c r="N113" s="75">
        <v>46329</v>
      </c>
      <c r="O113" s="75">
        <v>52798</v>
      </c>
      <c r="P113" s="75">
        <v>54265</v>
      </c>
      <c r="Q113" s="75">
        <v>55474</v>
      </c>
      <c r="R113" s="75">
        <v>57414</v>
      </c>
      <c r="S113" s="75">
        <v>20669</v>
      </c>
      <c r="T113" s="75">
        <v>12511</v>
      </c>
      <c r="U113" s="75">
        <v>22583</v>
      </c>
      <c r="V113" s="75">
        <v>20938</v>
      </c>
      <c r="W113" s="75">
        <v>52351</v>
      </c>
      <c r="X113" s="75">
        <v>54118</v>
      </c>
      <c r="Y113" s="75">
        <v>53823</v>
      </c>
      <c r="Z113" s="75">
        <v>22082</v>
      </c>
      <c r="AA113" s="75">
        <v>10867</v>
      </c>
      <c r="AB113" s="75">
        <v>14100</v>
      </c>
      <c r="AC113" s="75">
        <v>20447</v>
      </c>
      <c r="AD113" s="75">
        <v>46521</v>
      </c>
      <c r="AE113" s="75">
        <v>53690</v>
      </c>
      <c r="AF113" s="75">
        <v>60690</v>
      </c>
      <c r="AG113" s="75">
        <v>31032</v>
      </c>
      <c r="AH113" s="75">
        <v>26949</v>
      </c>
      <c r="AI113" s="75">
        <v>1106856</v>
      </c>
    </row>
    <row r="114" spans="3:35" x14ac:dyDescent="0.25">
      <c r="C114" s="39" t="s">
        <v>138</v>
      </c>
      <c r="D114" s="73">
        <v>25932</v>
      </c>
      <c r="E114" s="73">
        <v>5573</v>
      </c>
      <c r="F114" s="73">
        <v>3805</v>
      </c>
      <c r="G114" s="73">
        <v>25248</v>
      </c>
      <c r="H114" s="73">
        <v>25536</v>
      </c>
      <c r="I114" s="73">
        <v>23470</v>
      </c>
      <c r="J114" s="73">
        <v>26478</v>
      </c>
      <c r="K114" s="73">
        <v>28930</v>
      </c>
      <c r="L114" s="73">
        <v>8081</v>
      </c>
      <c r="M114" s="73">
        <v>2380</v>
      </c>
      <c r="N114" s="73">
        <v>25399</v>
      </c>
      <c r="O114" s="73">
        <v>24510</v>
      </c>
      <c r="P114" s="73">
        <v>24977</v>
      </c>
      <c r="Q114" s="73">
        <v>27711</v>
      </c>
      <c r="R114" s="73">
        <v>29914</v>
      </c>
      <c r="S114" s="73">
        <v>5993</v>
      </c>
      <c r="T114" s="73">
        <v>5664</v>
      </c>
      <c r="U114" s="73">
        <v>11016</v>
      </c>
      <c r="V114" s="73">
        <v>8523</v>
      </c>
      <c r="W114" s="73">
        <v>30885</v>
      </c>
      <c r="X114" s="73">
        <v>28185</v>
      </c>
      <c r="Y114" s="73">
        <v>21761</v>
      </c>
      <c r="Z114" s="73">
        <v>12395</v>
      </c>
      <c r="AA114" s="73">
        <v>5828</v>
      </c>
      <c r="AB114" s="73">
        <v>6983</v>
      </c>
      <c r="AC114" s="73">
        <v>8422</v>
      </c>
      <c r="AD114" s="73">
        <v>22821</v>
      </c>
      <c r="AE114" s="73">
        <v>24754</v>
      </c>
      <c r="AF114" s="73">
        <v>26531</v>
      </c>
      <c r="AG114" s="73">
        <v>15910</v>
      </c>
      <c r="AH114" s="73">
        <v>10280</v>
      </c>
      <c r="AI114" s="73">
        <v>553895</v>
      </c>
    </row>
    <row r="115" spans="3:35" x14ac:dyDescent="0.25">
      <c r="C115" s="39" t="s">
        <v>139</v>
      </c>
      <c r="D115" s="73">
        <v>25716</v>
      </c>
      <c r="E115" s="73">
        <v>5319</v>
      </c>
      <c r="F115" s="73">
        <v>6297</v>
      </c>
      <c r="G115" s="73">
        <v>22965</v>
      </c>
      <c r="H115" s="73">
        <v>25898</v>
      </c>
      <c r="I115" s="73">
        <v>25001</v>
      </c>
      <c r="J115" s="73">
        <v>27210</v>
      </c>
      <c r="K115" s="73">
        <v>27515</v>
      </c>
      <c r="L115" s="73">
        <v>7788</v>
      </c>
      <c r="M115" s="73">
        <v>2097</v>
      </c>
      <c r="N115" s="73">
        <v>24435</v>
      </c>
      <c r="O115" s="73">
        <v>25453</v>
      </c>
      <c r="P115" s="73">
        <v>26110</v>
      </c>
      <c r="Q115" s="73">
        <v>27367</v>
      </c>
      <c r="R115" s="73">
        <v>26982</v>
      </c>
      <c r="S115" s="73">
        <v>6270</v>
      </c>
      <c r="T115" s="73">
        <v>6795</v>
      </c>
      <c r="U115" s="73">
        <v>21563</v>
      </c>
      <c r="V115" s="73">
        <v>10374</v>
      </c>
      <c r="W115" s="73">
        <v>26438</v>
      </c>
      <c r="X115" s="73">
        <v>26653</v>
      </c>
      <c r="Y115" s="73">
        <v>23179</v>
      </c>
      <c r="Z115" s="73">
        <v>9597</v>
      </c>
      <c r="AA115" s="73">
        <v>5129</v>
      </c>
      <c r="AB115" s="73">
        <v>7504</v>
      </c>
      <c r="AC115" s="73">
        <v>12215</v>
      </c>
      <c r="AD115" s="73">
        <v>28463</v>
      </c>
      <c r="AE115" s="73">
        <v>29198</v>
      </c>
      <c r="AF115" s="73">
        <v>27728</v>
      </c>
      <c r="AG115" s="73">
        <v>15549</v>
      </c>
      <c r="AH115" s="73">
        <v>16834</v>
      </c>
      <c r="AI115" s="73">
        <v>579642</v>
      </c>
    </row>
    <row r="116" spans="3:35" x14ac:dyDescent="0.25">
      <c r="C116" s="74" t="s">
        <v>37</v>
      </c>
      <c r="D116" s="75">
        <v>51648</v>
      </c>
      <c r="E116" s="75">
        <v>10892</v>
      </c>
      <c r="F116" s="75">
        <v>10102</v>
      </c>
      <c r="G116" s="75">
        <v>48213</v>
      </c>
      <c r="H116" s="75">
        <v>51434</v>
      </c>
      <c r="I116" s="75">
        <v>48471</v>
      </c>
      <c r="J116" s="75">
        <v>53688</v>
      </c>
      <c r="K116" s="75">
        <v>56445</v>
      </c>
      <c r="L116" s="75">
        <v>15869</v>
      </c>
      <c r="M116" s="75">
        <v>4477</v>
      </c>
      <c r="N116" s="75">
        <v>49834</v>
      </c>
      <c r="O116" s="75">
        <v>49963</v>
      </c>
      <c r="P116" s="75">
        <v>51087</v>
      </c>
      <c r="Q116" s="75">
        <v>55078</v>
      </c>
      <c r="R116" s="75">
        <v>56896</v>
      </c>
      <c r="S116" s="75">
        <v>12263</v>
      </c>
      <c r="T116" s="75">
        <v>12459</v>
      </c>
      <c r="U116" s="75">
        <v>32579</v>
      </c>
      <c r="V116" s="75">
        <v>18897</v>
      </c>
      <c r="W116" s="75">
        <v>57323</v>
      </c>
      <c r="X116" s="75">
        <v>54838</v>
      </c>
      <c r="Y116" s="75">
        <v>44940</v>
      </c>
      <c r="Z116" s="75">
        <v>21992</v>
      </c>
      <c r="AA116" s="75">
        <v>10957</v>
      </c>
      <c r="AB116" s="75">
        <v>14487</v>
      </c>
      <c r="AC116" s="75">
        <v>20637</v>
      </c>
      <c r="AD116" s="75">
        <v>51284</v>
      </c>
      <c r="AE116" s="75">
        <v>53952</v>
      </c>
      <c r="AF116" s="75">
        <v>54259</v>
      </c>
      <c r="AG116" s="75">
        <v>31459</v>
      </c>
      <c r="AH116" s="75">
        <v>27114</v>
      </c>
      <c r="AI116" s="75">
        <v>1133537</v>
      </c>
    </row>
    <row r="117" spans="3:35" x14ac:dyDescent="0.25">
      <c r="C117" s="39" t="s">
        <v>470</v>
      </c>
      <c r="D117" s="73">
        <v>3679</v>
      </c>
      <c r="E117" s="73">
        <v>3234</v>
      </c>
      <c r="F117" s="73">
        <v>2225</v>
      </c>
      <c r="G117" s="73">
        <v>13794</v>
      </c>
      <c r="H117" s="73">
        <v>13188</v>
      </c>
      <c r="I117" s="73">
        <v>10360</v>
      </c>
      <c r="J117" s="73">
        <v>14138</v>
      </c>
      <c r="K117" s="73">
        <v>16536</v>
      </c>
      <c r="L117" s="73">
        <v>3799</v>
      </c>
      <c r="M117" s="73">
        <v>3044</v>
      </c>
      <c r="N117" s="73">
        <v>15715</v>
      </c>
      <c r="O117" s="73">
        <v>14934</v>
      </c>
      <c r="P117" s="73">
        <v>15955</v>
      </c>
      <c r="Q117" s="73">
        <v>16746</v>
      </c>
      <c r="R117" s="73">
        <v>20420</v>
      </c>
      <c r="S117" s="73">
        <v>4440</v>
      </c>
      <c r="T117" s="73">
        <v>3146</v>
      </c>
      <c r="U117" s="73">
        <v>5031</v>
      </c>
      <c r="V117" s="73">
        <v>4286</v>
      </c>
      <c r="W117" s="73">
        <v>19408</v>
      </c>
      <c r="X117" s="73">
        <v>18374</v>
      </c>
      <c r="Y117" s="73">
        <v>20939</v>
      </c>
      <c r="Z117" s="73">
        <v>4381</v>
      </c>
      <c r="AA117" s="73">
        <v>2815</v>
      </c>
      <c r="AB117" s="73">
        <v>3193</v>
      </c>
      <c r="AC117" s="73">
        <v>3760</v>
      </c>
      <c r="AD117" s="73">
        <v>16986</v>
      </c>
      <c r="AE117" s="73">
        <v>16964</v>
      </c>
      <c r="AF117" s="73">
        <v>20767</v>
      </c>
      <c r="AG117" s="73">
        <v>5531</v>
      </c>
      <c r="AH117" s="73">
        <v>4907</v>
      </c>
      <c r="AI117" s="73">
        <v>322695</v>
      </c>
    </row>
    <row r="118" spans="3:35" x14ac:dyDescent="0.25">
      <c r="C118" s="39" t="s">
        <v>471</v>
      </c>
      <c r="D118" s="73">
        <v>2148</v>
      </c>
      <c r="E118" s="73">
        <v>1931</v>
      </c>
      <c r="F118" s="73">
        <v>1429</v>
      </c>
      <c r="G118" s="73">
        <v>13976</v>
      </c>
      <c r="H118" s="73">
        <v>11903</v>
      </c>
      <c r="I118" s="73">
        <v>9444</v>
      </c>
      <c r="J118" s="73">
        <v>13204</v>
      </c>
      <c r="K118" s="73">
        <v>15657</v>
      </c>
      <c r="L118" s="73">
        <v>2315</v>
      </c>
      <c r="M118" s="73">
        <v>1808</v>
      </c>
      <c r="N118" s="73">
        <v>15242</v>
      </c>
      <c r="O118" s="73">
        <v>13797</v>
      </c>
      <c r="P118" s="73">
        <v>15703</v>
      </c>
      <c r="Q118" s="73">
        <v>15866</v>
      </c>
      <c r="R118" s="73">
        <v>19710</v>
      </c>
      <c r="S118" s="73">
        <v>2875</v>
      </c>
      <c r="T118" s="73">
        <v>1959</v>
      </c>
      <c r="U118" s="73">
        <v>3546</v>
      </c>
      <c r="V118" s="73">
        <v>2899</v>
      </c>
      <c r="W118" s="73">
        <v>20945</v>
      </c>
      <c r="X118" s="73">
        <v>19347</v>
      </c>
      <c r="Y118" s="73">
        <v>21144</v>
      </c>
      <c r="Z118" s="73">
        <v>3001</v>
      </c>
      <c r="AA118" s="73">
        <v>2118</v>
      </c>
      <c r="AB118" s="73">
        <v>2352</v>
      </c>
      <c r="AC118" s="73">
        <v>2727</v>
      </c>
      <c r="AD118" s="73">
        <v>18610</v>
      </c>
      <c r="AE118" s="73">
        <v>16269</v>
      </c>
      <c r="AF118" s="73">
        <v>21063</v>
      </c>
      <c r="AG118" s="73">
        <v>3718</v>
      </c>
      <c r="AH118" s="73">
        <v>3756</v>
      </c>
      <c r="AI118" s="73">
        <v>300462</v>
      </c>
    </row>
    <row r="119" spans="3:35" x14ac:dyDescent="0.25">
      <c r="C119" s="74" t="s">
        <v>37</v>
      </c>
      <c r="D119" s="75">
        <v>5827</v>
      </c>
      <c r="E119" s="75">
        <v>5165</v>
      </c>
      <c r="F119" s="75">
        <v>3654</v>
      </c>
      <c r="G119" s="75">
        <v>27770</v>
      </c>
      <c r="H119" s="75">
        <v>25091</v>
      </c>
      <c r="I119" s="75">
        <v>19804</v>
      </c>
      <c r="J119" s="75">
        <v>27342</v>
      </c>
      <c r="K119" s="75">
        <v>32193</v>
      </c>
      <c r="L119" s="75">
        <v>6114</v>
      </c>
      <c r="M119" s="75">
        <v>4852</v>
      </c>
      <c r="N119" s="75">
        <v>30957</v>
      </c>
      <c r="O119" s="75">
        <v>28731</v>
      </c>
      <c r="P119" s="75">
        <v>31658</v>
      </c>
      <c r="Q119" s="75">
        <v>32612</v>
      </c>
      <c r="R119" s="75">
        <v>40130</v>
      </c>
      <c r="S119" s="75">
        <v>7315</v>
      </c>
      <c r="T119" s="75">
        <v>5105</v>
      </c>
      <c r="U119" s="75">
        <v>8577</v>
      </c>
      <c r="V119" s="75">
        <v>7185</v>
      </c>
      <c r="W119" s="75">
        <v>40353</v>
      </c>
      <c r="X119" s="75">
        <v>37721</v>
      </c>
      <c r="Y119" s="75">
        <v>42083</v>
      </c>
      <c r="Z119" s="75">
        <v>7382</v>
      </c>
      <c r="AA119" s="75">
        <v>4933</v>
      </c>
      <c r="AB119" s="75">
        <v>5545</v>
      </c>
      <c r="AC119" s="75">
        <v>6487</v>
      </c>
      <c r="AD119" s="75">
        <v>35596</v>
      </c>
      <c r="AE119" s="75">
        <v>33233</v>
      </c>
      <c r="AF119" s="75">
        <v>41830</v>
      </c>
      <c r="AG119" s="75">
        <v>9249</v>
      </c>
      <c r="AH119" s="75">
        <v>8663</v>
      </c>
      <c r="AI119" s="75">
        <v>623157</v>
      </c>
    </row>
    <row r="120" spans="3:35" x14ac:dyDescent="0.25">
      <c r="C120" s="39" t="s">
        <v>142</v>
      </c>
      <c r="D120" s="73">
        <v>2382</v>
      </c>
      <c r="E120" s="73">
        <v>2123</v>
      </c>
      <c r="F120" s="73">
        <v>1563</v>
      </c>
      <c r="G120" s="73">
        <v>14749</v>
      </c>
      <c r="H120" s="73">
        <v>12264</v>
      </c>
      <c r="I120" s="73">
        <v>12465</v>
      </c>
      <c r="J120" s="73">
        <v>12959</v>
      </c>
      <c r="K120" s="73">
        <v>13884</v>
      </c>
      <c r="L120" s="73">
        <v>2572</v>
      </c>
      <c r="M120" s="73">
        <v>1924</v>
      </c>
      <c r="N120" s="73">
        <v>16658</v>
      </c>
      <c r="O120" s="73">
        <v>14754</v>
      </c>
      <c r="P120" s="73">
        <v>14947</v>
      </c>
      <c r="Q120" s="73">
        <v>14764</v>
      </c>
      <c r="R120" s="73">
        <v>16590</v>
      </c>
      <c r="S120" s="73">
        <v>3193</v>
      </c>
      <c r="T120" s="73">
        <v>2267</v>
      </c>
      <c r="U120" s="73">
        <v>4392</v>
      </c>
      <c r="V120" s="73">
        <v>3836</v>
      </c>
      <c r="W120" s="73">
        <v>20678</v>
      </c>
      <c r="X120" s="73">
        <v>16540</v>
      </c>
      <c r="Y120" s="73">
        <v>17118</v>
      </c>
      <c r="Z120" s="73">
        <v>3474</v>
      </c>
      <c r="AA120" s="73">
        <v>2040</v>
      </c>
      <c r="AB120" s="73">
        <v>2656</v>
      </c>
      <c r="AC120" s="73">
        <v>3522</v>
      </c>
      <c r="AD120" s="73">
        <v>20878</v>
      </c>
      <c r="AE120" s="73">
        <v>15498</v>
      </c>
      <c r="AF120" s="73">
        <v>16839</v>
      </c>
      <c r="AG120" s="73">
        <v>4528</v>
      </c>
      <c r="AH120" s="73">
        <v>4195</v>
      </c>
      <c r="AI120" s="73">
        <v>296252</v>
      </c>
    </row>
    <row r="121" spans="3:35" x14ac:dyDescent="0.25">
      <c r="C121" s="39" t="s">
        <v>143</v>
      </c>
      <c r="D121" s="73">
        <v>2586</v>
      </c>
      <c r="E121" s="73">
        <v>2245</v>
      </c>
      <c r="F121" s="73">
        <v>1434</v>
      </c>
      <c r="G121" s="73">
        <v>13351</v>
      </c>
      <c r="H121" s="73">
        <v>13472</v>
      </c>
      <c r="I121" s="73">
        <v>13459</v>
      </c>
      <c r="J121" s="73">
        <v>14534</v>
      </c>
      <c r="K121" s="73">
        <v>17247</v>
      </c>
      <c r="L121" s="73">
        <v>2816</v>
      </c>
      <c r="M121" s="73">
        <v>1879</v>
      </c>
      <c r="N121" s="73">
        <v>16030</v>
      </c>
      <c r="O121" s="73">
        <v>16248</v>
      </c>
      <c r="P121" s="73">
        <v>16637</v>
      </c>
      <c r="Q121" s="73">
        <v>16881</v>
      </c>
      <c r="R121" s="73">
        <v>21777</v>
      </c>
      <c r="S121" s="73">
        <v>3685</v>
      </c>
      <c r="T121" s="73">
        <v>2240</v>
      </c>
      <c r="U121" s="73">
        <v>4552</v>
      </c>
      <c r="V121" s="73">
        <v>3612</v>
      </c>
      <c r="W121" s="73">
        <v>19219</v>
      </c>
      <c r="X121" s="73">
        <v>18545</v>
      </c>
      <c r="Y121" s="73">
        <v>22957</v>
      </c>
      <c r="Z121" s="73">
        <v>4258</v>
      </c>
      <c r="AA121" s="73">
        <v>2275</v>
      </c>
      <c r="AB121" s="73">
        <v>2641</v>
      </c>
      <c r="AC121" s="73">
        <v>2713</v>
      </c>
      <c r="AD121" s="73">
        <v>17777</v>
      </c>
      <c r="AE121" s="73">
        <v>16938</v>
      </c>
      <c r="AF121" s="73">
        <v>21524</v>
      </c>
      <c r="AG121" s="73">
        <v>5383</v>
      </c>
      <c r="AH121" s="73">
        <v>3146</v>
      </c>
      <c r="AI121" s="73">
        <v>322061</v>
      </c>
    </row>
    <row r="122" spans="3:35" x14ac:dyDescent="0.25">
      <c r="C122" s="74" t="s">
        <v>37</v>
      </c>
      <c r="D122" s="75">
        <v>4968</v>
      </c>
      <c r="E122" s="75">
        <v>4368</v>
      </c>
      <c r="F122" s="75">
        <v>2997</v>
      </c>
      <c r="G122" s="75">
        <v>28100</v>
      </c>
      <c r="H122" s="75">
        <v>25736</v>
      </c>
      <c r="I122" s="75">
        <v>25924</v>
      </c>
      <c r="J122" s="75">
        <v>27493</v>
      </c>
      <c r="K122" s="75">
        <v>31131</v>
      </c>
      <c r="L122" s="75">
        <v>5388</v>
      </c>
      <c r="M122" s="75">
        <v>3803</v>
      </c>
      <c r="N122" s="75">
        <v>32688</v>
      </c>
      <c r="O122" s="75">
        <v>31002</v>
      </c>
      <c r="P122" s="75">
        <v>31584</v>
      </c>
      <c r="Q122" s="75">
        <v>31645</v>
      </c>
      <c r="R122" s="75">
        <v>38367</v>
      </c>
      <c r="S122" s="75">
        <v>6878</v>
      </c>
      <c r="T122" s="75">
        <v>4507</v>
      </c>
      <c r="U122" s="75">
        <v>8944</v>
      </c>
      <c r="V122" s="75">
        <v>7448</v>
      </c>
      <c r="W122" s="75">
        <v>39897</v>
      </c>
      <c r="X122" s="75">
        <v>35085</v>
      </c>
      <c r="Y122" s="75">
        <v>40075</v>
      </c>
      <c r="Z122" s="75">
        <v>7732</v>
      </c>
      <c r="AA122" s="75">
        <v>4315</v>
      </c>
      <c r="AB122" s="75">
        <v>5297</v>
      </c>
      <c r="AC122" s="75">
        <v>6235</v>
      </c>
      <c r="AD122" s="75">
        <v>38655</v>
      </c>
      <c r="AE122" s="75">
        <v>32436</v>
      </c>
      <c r="AF122" s="75">
        <v>38363</v>
      </c>
      <c r="AG122" s="75">
        <v>9911</v>
      </c>
      <c r="AH122" s="75">
        <v>7341</v>
      </c>
      <c r="AI122" s="75">
        <v>618313</v>
      </c>
    </row>
    <row r="123" spans="3:35" x14ac:dyDescent="0.25">
      <c r="C123" s="39" t="s">
        <v>144</v>
      </c>
      <c r="D123" s="73">
        <v>6104</v>
      </c>
      <c r="E123" s="73">
        <v>5642</v>
      </c>
      <c r="F123" s="73">
        <v>4487</v>
      </c>
      <c r="G123" s="73">
        <v>40360</v>
      </c>
      <c r="H123" s="73">
        <v>39080</v>
      </c>
      <c r="I123" s="73">
        <v>39016</v>
      </c>
      <c r="J123" s="73">
        <v>41386</v>
      </c>
      <c r="K123" s="73">
        <v>45003</v>
      </c>
      <c r="L123" s="73">
        <v>6697</v>
      </c>
      <c r="M123" s="73">
        <v>5589</v>
      </c>
      <c r="N123" s="73">
        <v>45060</v>
      </c>
      <c r="O123" s="73">
        <v>44365</v>
      </c>
      <c r="P123" s="73">
        <v>44080</v>
      </c>
      <c r="Q123" s="73">
        <v>44485</v>
      </c>
      <c r="R123" s="73">
        <v>47864</v>
      </c>
      <c r="S123" s="73">
        <v>8133</v>
      </c>
      <c r="T123" s="73">
        <v>6043</v>
      </c>
      <c r="U123" s="73">
        <v>9386</v>
      </c>
      <c r="V123" s="73">
        <v>9191</v>
      </c>
      <c r="W123" s="73">
        <v>51031</v>
      </c>
      <c r="X123" s="73">
        <v>47415</v>
      </c>
      <c r="Y123" s="73">
        <v>51450</v>
      </c>
      <c r="Z123" s="73">
        <v>9228</v>
      </c>
      <c r="AA123" s="73">
        <v>6355</v>
      </c>
      <c r="AB123" s="73">
        <v>7063</v>
      </c>
      <c r="AC123" s="73">
        <v>7748</v>
      </c>
      <c r="AD123" s="73">
        <v>47695</v>
      </c>
      <c r="AE123" s="73">
        <v>44047</v>
      </c>
      <c r="AF123" s="73">
        <v>45879</v>
      </c>
      <c r="AG123" s="73">
        <v>7797</v>
      </c>
      <c r="AH123" s="73">
        <v>6714</v>
      </c>
      <c r="AI123" s="73">
        <v>824393</v>
      </c>
    </row>
    <row r="124" spans="3:35" x14ac:dyDescent="0.25">
      <c r="C124" s="39" t="s">
        <v>145</v>
      </c>
      <c r="D124" s="73">
        <v>5424</v>
      </c>
      <c r="E124" s="73">
        <v>4852</v>
      </c>
      <c r="F124" s="73">
        <v>3828</v>
      </c>
      <c r="G124" s="73">
        <v>35480</v>
      </c>
      <c r="H124" s="73">
        <v>32938</v>
      </c>
      <c r="I124" s="73">
        <v>31753</v>
      </c>
      <c r="J124" s="73">
        <v>34366</v>
      </c>
      <c r="K124" s="73">
        <v>35733</v>
      </c>
      <c r="L124" s="73">
        <v>5519</v>
      </c>
      <c r="M124" s="73">
        <v>4880</v>
      </c>
      <c r="N124" s="73">
        <v>38135</v>
      </c>
      <c r="O124" s="73">
        <v>36259</v>
      </c>
      <c r="P124" s="73">
        <v>36099</v>
      </c>
      <c r="Q124" s="73">
        <v>34456</v>
      </c>
      <c r="R124" s="73">
        <v>31325</v>
      </c>
      <c r="S124" s="73">
        <v>6864</v>
      </c>
      <c r="T124" s="73">
        <v>5351</v>
      </c>
      <c r="U124" s="73">
        <v>8688</v>
      </c>
      <c r="V124" s="73">
        <v>7508</v>
      </c>
      <c r="W124" s="73">
        <v>38984</v>
      </c>
      <c r="X124" s="73">
        <v>36278</v>
      </c>
      <c r="Y124" s="73">
        <v>39573</v>
      </c>
      <c r="Z124" s="73">
        <v>7706</v>
      </c>
      <c r="AA124" s="73">
        <v>5377</v>
      </c>
      <c r="AB124" s="73">
        <v>6037</v>
      </c>
      <c r="AC124" s="73">
        <v>6674</v>
      </c>
      <c r="AD124" s="73">
        <v>37603</v>
      </c>
      <c r="AE124" s="73">
        <v>35462</v>
      </c>
      <c r="AF124" s="73">
        <v>36540</v>
      </c>
      <c r="AG124" s="73">
        <v>6546</v>
      </c>
      <c r="AH124" s="73">
        <v>5714</v>
      </c>
      <c r="AI124" s="73">
        <v>661952</v>
      </c>
    </row>
    <row r="125" spans="3:35" x14ac:dyDescent="0.25">
      <c r="C125" s="74" t="s">
        <v>37</v>
      </c>
      <c r="D125" s="75">
        <v>11528</v>
      </c>
      <c r="E125" s="75">
        <v>10494</v>
      </c>
      <c r="F125" s="75">
        <v>8315</v>
      </c>
      <c r="G125" s="75">
        <v>75840</v>
      </c>
      <c r="H125" s="75">
        <v>72018</v>
      </c>
      <c r="I125" s="75">
        <v>70769</v>
      </c>
      <c r="J125" s="75">
        <v>75752</v>
      </c>
      <c r="K125" s="75">
        <v>80736</v>
      </c>
      <c r="L125" s="75">
        <v>12216</v>
      </c>
      <c r="M125" s="75">
        <v>10469</v>
      </c>
      <c r="N125" s="75">
        <v>83195</v>
      </c>
      <c r="O125" s="75">
        <v>80624</v>
      </c>
      <c r="P125" s="75">
        <v>80179</v>
      </c>
      <c r="Q125" s="75">
        <v>78941</v>
      </c>
      <c r="R125" s="75">
        <v>79189</v>
      </c>
      <c r="S125" s="75">
        <v>14997</v>
      </c>
      <c r="T125" s="75">
        <v>11394</v>
      </c>
      <c r="U125" s="75">
        <v>18074</v>
      </c>
      <c r="V125" s="75">
        <v>16699</v>
      </c>
      <c r="W125" s="75">
        <v>90015</v>
      </c>
      <c r="X125" s="75">
        <v>83693</v>
      </c>
      <c r="Y125" s="75">
        <v>91023</v>
      </c>
      <c r="Z125" s="75">
        <v>16934</v>
      </c>
      <c r="AA125" s="75">
        <v>11732</v>
      </c>
      <c r="AB125" s="75">
        <v>13100</v>
      </c>
      <c r="AC125" s="75">
        <v>14422</v>
      </c>
      <c r="AD125" s="75">
        <v>85298</v>
      </c>
      <c r="AE125" s="75">
        <v>79509</v>
      </c>
      <c r="AF125" s="75">
        <v>82419</v>
      </c>
      <c r="AG125" s="75">
        <v>14343</v>
      </c>
      <c r="AH125" s="75">
        <v>12428</v>
      </c>
      <c r="AI125" s="75">
        <v>1486345</v>
      </c>
    </row>
    <row r="126" spans="3:35" x14ac:dyDescent="0.25">
      <c r="C126" s="39" t="s">
        <v>472</v>
      </c>
      <c r="D126" s="73">
        <v>3084</v>
      </c>
      <c r="E126" s="73">
        <v>1989</v>
      </c>
      <c r="F126" s="73">
        <v>611</v>
      </c>
      <c r="G126" s="73">
        <v>12120</v>
      </c>
      <c r="H126" s="73">
        <v>11709</v>
      </c>
      <c r="I126" s="73">
        <v>12508</v>
      </c>
      <c r="J126" s="73">
        <v>12780</v>
      </c>
      <c r="K126" s="73">
        <v>12588</v>
      </c>
      <c r="L126" s="73">
        <v>4719</v>
      </c>
      <c r="M126" s="73">
        <v>3034</v>
      </c>
      <c r="N126" s="73">
        <v>13730</v>
      </c>
      <c r="O126" s="73">
        <v>13405</v>
      </c>
      <c r="P126" s="73">
        <v>13397</v>
      </c>
      <c r="Q126" s="73">
        <v>14233</v>
      </c>
      <c r="R126" s="73">
        <v>13322</v>
      </c>
      <c r="S126" s="73">
        <v>5260</v>
      </c>
      <c r="T126" s="73">
        <v>3008</v>
      </c>
      <c r="U126" s="73">
        <v>6403</v>
      </c>
      <c r="V126" s="73">
        <v>5378</v>
      </c>
      <c r="W126" s="73">
        <v>16461</v>
      </c>
      <c r="X126" s="73">
        <v>14142</v>
      </c>
      <c r="Y126" s="73">
        <v>15336</v>
      </c>
      <c r="Z126" s="73">
        <v>5251</v>
      </c>
      <c r="AA126" s="73">
        <v>2603</v>
      </c>
      <c r="AB126" s="73">
        <v>3923</v>
      </c>
      <c r="AC126" s="73">
        <v>5326</v>
      </c>
      <c r="AD126" s="73">
        <v>15085</v>
      </c>
      <c r="AE126" s="73">
        <v>16546</v>
      </c>
      <c r="AF126" s="73">
        <v>16609</v>
      </c>
      <c r="AG126" s="73">
        <v>7450</v>
      </c>
      <c r="AH126" s="73">
        <v>6670</v>
      </c>
      <c r="AI126" s="73">
        <v>288680</v>
      </c>
    </row>
    <row r="127" spans="3:35" x14ac:dyDescent="0.25">
      <c r="C127" s="39" t="s">
        <v>473</v>
      </c>
      <c r="D127" s="73">
        <v>2345</v>
      </c>
      <c r="E127" s="73">
        <v>787</v>
      </c>
      <c r="F127" s="73">
        <v>154</v>
      </c>
      <c r="G127" s="73">
        <v>10880</v>
      </c>
      <c r="H127" s="73">
        <v>6742</v>
      </c>
      <c r="I127" s="73">
        <v>9573</v>
      </c>
      <c r="J127" s="73">
        <v>11541</v>
      </c>
      <c r="K127" s="73">
        <v>8054</v>
      </c>
      <c r="L127" s="73">
        <v>4192</v>
      </c>
      <c r="M127" s="73">
        <v>2533</v>
      </c>
      <c r="N127" s="73">
        <v>9807</v>
      </c>
      <c r="O127" s="73">
        <v>12134</v>
      </c>
      <c r="P127" s="73">
        <v>11331</v>
      </c>
      <c r="Q127" s="73">
        <v>12461</v>
      </c>
      <c r="R127" s="73">
        <v>13269</v>
      </c>
      <c r="S127" s="73">
        <v>5874</v>
      </c>
      <c r="T127" s="73">
        <v>2679</v>
      </c>
      <c r="U127" s="73">
        <v>6927</v>
      </c>
      <c r="V127" s="73">
        <v>4855</v>
      </c>
      <c r="W127" s="73">
        <v>10869</v>
      </c>
      <c r="X127" s="73">
        <v>13423</v>
      </c>
      <c r="Y127" s="73">
        <v>13741</v>
      </c>
      <c r="Z127" s="73">
        <v>5450</v>
      </c>
      <c r="AA127" s="73">
        <v>3188</v>
      </c>
      <c r="AB127" s="73">
        <v>3245</v>
      </c>
      <c r="AC127" s="73">
        <v>4863</v>
      </c>
      <c r="AD127" s="73">
        <v>13310</v>
      </c>
      <c r="AE127" s="73">
        <v>12478</v>
      </c>
      <c r="AF127" s="73">
        <v>13057</v>
      </c>
      <c r="AG127" s="73">
        <v>7405</v>
      </c>
      <c r="AH127" s="73">
        <v>4523</v>
      </c>
      <c r="AI127" s="73">
        <v>241690</v>
      </c>
    </row>
    <row r="128" spans="3:35" x14ac:dyDescent="0.25">
      <c r="C128" s="74" t="s">
        <v>37</v>
      </c>
      <c r="D128" s="75">
        <v>5429</v>
      </c>
      <c r="E128" s="75">
        <v>2776</v>
      </c>
      <c r="F128" s="75">
        <v>765</v>
      </c>
      <c r="G128" s="75">
        <v>23000</v>
      </c>
      <c r="H128" s="75">
        <v>18451</v>
      </c>
      <c r="I128" s="75">
        <v>22081</v>
      </c>
      <c r="J128" s="75">
        <v>24321</v>
      </c>
      <c r="K128" s="75">
        <v>20642</v>
      </c>
      <c r="L128" s="75">
        <v>8911</v>
      </c>
      <c r="M128" s="75">
        <v>5567</v>
      </c>
      <c r="N128" s="75">
        <v>23537</v>
      </c>
      <c r="O128" s="75">
        <v>25539</v>
      </c>
      <c r="P128" s="75">
        <v>24728</v>
      </c>
      <c r="Q128" s="75">
        <v>26694</v>
      </c>
      <c r="R128" s="75">
        <v>26591</v>
      </c>
      <c r="S128" s="75">
        <v>11134</v>
      </c>
      <c r="T128" s="75">
        <v>5687</v>
      </c>
      <c r="U128" s="75">
        <v>13330</v>
      </c>
      <c r="V128" s="75">
        <v>10233</v>
      </c>
      <c r="W128" s="75">
        <v>27330</v>
      </c>
      <c r="X128" s="75">
        <v>27565</v>
      </c>
      <c r="Y128" s="75">
        <v>29077</v>
      </c>
      <c r="Z128" s="75">
        <v>10701</v>
      </c>
      <c r="AA128" s="75">
        <v>5791</v>
      </c>
      <c r="AB128" s="75">
        <v>7168</v>
      </c>
      <c r="AC128" s="75">
        <v>10189</v>
      </c>
      <c r="AD128" s="75">
        <v>28395</v>
      </c>
      <c r="AE128" s="75">
        <v>29024</v>
      </c>
      <c r="AF128" s="75">
        <v>29666</v>
      </c>
      <c r="AG128" s="75">
        <v>14855</v>
      </c>
      <c r="AH128" s="75">
        <v>11193</v>
      </c>
      <c r="AI128" s="75">
        <v>530370</v>
      </c>
    </row>
    <row r="129" spans="3:35" x14ac:dyDescent="0.25">
      <c r="C129" s="39" t="s">
        <v>474</v>
      </c>
      <c r="D129" s="73">
        <v>5010</v>
      </c>
      <c r="E129" s="73">
        <v>4402</v>
      </c>
      <c r="F129" s="73">
        <v>3274</v>
      </c>
      <c r="G129" s="73">
        <v>34189</v>
      </c>
      <c r="H129" s="73">
        <v>31875</v>
      </c>
      <c r="I129" s="73">
        <v>30621</v>
      </c>
      <c r="J129" s="73">
        <v>33329</v>
      </c>
      <c r="K129" s="73">
        <v>35681</v>
      </c>
      <c r="L129" s="73">
        <v>5366</v>
      </c>
      <c r="M129" s="73">
        <v>3902</v>
      </c>
      <c r="N129" s="73">
        <v>37516</v>
      </c>
      <c r="O129" s="73">
        <v>35807</v>
      </c>
      <c r="P129" s="73">
        <v>35956</v>
      </c>
      <c r="Q129" s="73">
        <v>36422</v>
      </c>
      <c r="R129" s="73">
        <v>41404</v>
      </c>
      <c r="S129" s="73">
        <v>6486</v>
      </c>
      <c r="T129" s="73">
        <v>4530</v>
      </c>
      <c r="U129" s="73">
        <v>8526</v>
      </c>
      <c r="V129" s="73">
        <v>6889</v>
      </c>
      <c r="W129" s="73">
        <v>42836</v>
      </c>
      <c r="X129" s="73">
        <v>39959</v>
      </c>
      <c r="Y129" s="73">
        <v>42777</v>
      </c>
      <c r="Z129" s="73">
        <v>7325</v>
      </c>
      <c r="AA129" s="73">
        <v>4050</v>
      </c>
      <c r="AB129" s="73">
        <v>4801</v>
      </c>
      <c r="AC129" s="73">
        <v>5468</v>
      </c>
      <c r="AD129" s="73">
        <v>41455</v>
      </c>
      <c r="AE129" s="73">
        <v>38570</v>
      </c>
      <c r="AF129" s="73">
        <v>43944</v>
      </c>
      <c r="AG129" s="73">
        <v>8909</v>
      </c>
      <c r="AH129" s="73">
        <v>6062</v>
      </c>
      <c r="AI129" s="73">
        <v>687341</v>
      </c>
    </row>
    <row r="130" spans="3:35" x14ac:dyDescent="0.25">
      <c r="C130" s="39" t="s">
        <v>475</v>
      </c>
      <c r="D130" s="73">
        <v>4993</v>
      </c>
      <c r="E130" s="73">
        <v>4284</v>
      </c>
      <c r="F130" s="73">
        <v>3140</v>
      </c>
      <c r="G130" s="73">
        <v>32477</v>
      </c>
      <c r="H130" s="73">
        <v>30677</v>
      </c>
      <c r="I130" s="73">
        <v>29934</v>
      </c>
      <c r="J130" s="73">
        <v>32057</v>
      </c>
      <c r="K130" s="73">
        <v>35043</v>
      </c>
      <c r="L130" s="73">
        <v>5499</v>
      </c>
      <c r="M130" s="73">
        <v>3915</v>
      </c>
      <c r="N130" s="73">
        <v>35765</v>
      </c>
      <c r="O130" s="73">
        <v>33576</v>
      </c>
      <c r="P130" s="73">
        <v>34980</v>
      </c>
      <c r="Q130" s="73">
        <v>35584</v>
      </c>
      <c r="R130" s="73">
        <v>40532</v>
      </c>
      <c r="S130" s="73">
        <v>6443</v>
      </c>
      <c r="T130" s="73">
        <v>4357</v>
      </c>
      <c r="U130" s="73">
        <v>8611</v>
      </c>
      <c r="V130" s="73">
        <v>6757</v>
      </c>
      <c r="W130" s="73">
        <v>42969</v>
      </c>
      <c r="X130" s="73">
        <v>40657</v>
      </c>
      <c r="Y130" s="73">
        <v>42405</v>
      </c>
      <c r="Z130" s="73">
        <v>7295</v>
      </c>
      <c r="AA130" s="73">
        <v>3900</v>
      </c>
      <c r="AB130" s="73">
        <v>4722</v>
      </c>
      <c r="AC130" s="73">
        <v>5297</v>
      </c>
      <c r="AD130" s="73">
        <v>40438</v>
      </c>
      <c r="AE130" s="73">
        <v>38162</v>
      </c>
      <c r="AF130" s="73">
        <v>43011</v>
      </c>
      <c r="AG130" s="73">
        <v>8798</v>
      </c>
      <c r="AH130" s="73">
        <v>5844</v>
      </c>
      <c r="AI130" s="73">
        <v>672122</v>
      </c>
    </row>
    <row r="131" spans="3:35" x14ac:dyDescent="0.25">
      <c r="C131" s="74" t="s">
        <v>37</v>
      </c>
      <c r="D131" s="75">
        <v>10003</v>
      </c>
      <c r="E131" s="75">
        <v>8686</v>
      </c>
      <c r="F131" s="75">
        <v>6414</v>
      </c>
      <c r="G131" s="75">
        <v>66666</v>
      </c>
      <c r="H131" s="75">
        <v>62552</v>
      </c>
      <c r="I131" s="75">
        <v>60555</v>
      </c>
      <c r="J131" s="75">
        <v>65386</v>
      </c>
      <c r="K131" s="75">
        <v>70724</v>
      </c>
      <c r="L131" s="75">
        <v>10865</v>
      </c>
      <c r="M131" s="75">
        <v>7817</v>
      </c>
      <c r="N131" s="75">
        <v>73281</v>
      </c>
      <c r="O131" s="75">
        <v>69383</v>
      </c>
      <c r="P131" s="75">
        <v>70936</v>
      </c>
      <c r="Q131" s="75">
        <v>72006</v>
      </c>
      <c r="R131" s="75">
        <v>81936</v>
      </c>
      <c r="S131" s="75">
        <v>12929</v>
      </c>
      <c r="T131" s="75">
        <v>8887</v>
      </c>
      <c r="U131" s="75">
        <v>17137</v>
      </c>
      <c r="V131" s="75">
        <v>13646</v>
      </c>
      <c r="W131" s="75">
        <v>85805</v>
      </c>
      <c r="X131" s="75">
        <v>80616</v>
      </c>
      <c r="Y131" s="75">
        <v>85182</v>
      </c>
      <c r="Z131" s="75">
        <v>14620</v>
      </c>
      <c r="AA131" s="75">
        <v>7950</v>
      </c>
      <c r="AB131" s="75">
        <v>9523</v>
      </c>
      <c r="AC131" s="75">
        <v>10765</v>
      </c>
      <c r="AD131" s="75">
        <v>81893</v>
      </c>
      <c r="AE131" s="75">
        <v>76732</v>
      </c>
      <c r="AF131" s="75">
        <v>86955</v>
      </c>
      <c r="AG131" s="75">
        <v>17707</v>
      </c>
      <c r="AH131" s="75">
        <v>11906</v>
      </c>
      <c r="AI131" s="75">
        <v>1359463</v>
      </c>
    </row>
    <row r="132" spans="3:35" x14ac:dyDescent="0.25">
      <c r="C132" s="39" t="s">
        <v>476</v>
      </c>
      <c r="D132" s="73">
        <v>11650</v>
      </c>
      <c r="E132" s="73">
        <v>10077</v>
      </c>
      <c r="F132" s="73">
        <v>8066</v>
      </c>
      <c r="G132" s="73">
        <v>70558</v>
      </c>
      <c r="H132" s="73">
        <v>68962</v>
      </c>
      <c r="I132" s="73">
        <v>65727</v>
      </c>
      <c r="J132" s="73">
        <v>69471</v>
      </c>
      <c r="K132" s="73">
        <v>75485</v>
      </c>
      <c r="L132" s="73">
        <v>12162</v>
      </c>
      <c r="M132" s="73">
        <v>9849</v>
      </c>
      <c r="N132" s="73">
        <v>78293</v>
      </c>
      <c r="O132" s="73">
        <v>76259</v>
      </c>
      <c r="P132" s="73">
        <v>76433</v>
      </c>
      <c r="Q132" s="73">
        <v>76582</v>
      </c>
      <c r="R132" s="73">
        <v>80872</v>
      </c>
      <c r="S132" s="73">
        <v>14674</v>
      </c>
      <c r="T132" s="73">
        <v>10699</v>
      </c>
      <c r="U132" s="73">
        <v>17279</v>
      </c>
      <c r="V132" s="73">
        <v>14934</v>
      </c>
      <c r="W132" s="73">
        <v>86637</v>
      </c>
      <c r="X132" s="73">
        <v>81049</v>
      </c>
      <c r="Y132" s="73">
        <v>76507</v>
      </c>
      <c r="Z132" s="73">
        <v>16772</v>
      </c>
      <c r="AA132" s="73">
        <v>12751</v>
      </c>
      <c r="AB132" s="73">
        <v>13361</v>
      </c>
      <c r="AC132" s="73">
        <v>14399</v>
      </c>
      <c r="AD132" s="73">
        <v>82359</v>
      </c>
      <c r="AE132" s="73">
        <v>81849</v>
      </c>
      <c r="AF132" s="73">
        <v>85367</v>
      </c>
      <c r="AG132" s="73">
        <v>19241</v>
      </c>
      <c r="AH132" s="73">
        <v>14736</v>
      </c>
      <c r="AI132" s="73">
        <v>1433060</v>
      </c>
    </row>
    <row r="133" spans="3:35" x14ac:dyDescent="0.25">
      <c r="C133" s="39" t="s">
        <v>477</v>
      </c>
      <c r="D133" s="73">
        <v>12203</v>
      </c>
      <c r="E133" s="73">
        <v>10413</v>
      </c>
      <c r="F133" s="73">
        <v>8549</v>
      </c>
      <c r="G133" s="73">
        <v>72191</v>
      </c>
      <c r="H133" s="73">
        <v>73999</v>
      </c>
      <c r="I133" s="73">
        <v>71808</v>
      </c>
      <c r="J133" s="73">
        <v>75510</v>
      </c>
      <c r="K133" s="73">
        <v>80892</v>
      </c>
      <c r="L133" s="73">
        <v>12892</v>
      </c>
      <c r="M133" s="73">
        <v>10439</v>
      </c>
      <c r="N133" s="73">
        <v>78360</v>
      </c>
      <c r="O133" s="73">
        <v>78617</v>
      </c>
      <c r="P133" s="73">
        <v>79064</v>
      </c>
      <c r="Q133" s="73">
        <v>77377</v>
      </c>
      <c r="R133" s="73">
        <v>83448</v>
      </c>
      <c r="S133" s="73">
        <v>15293</v>
      </c>
      <c r="T133" s="73">
        <v>11430</v>
      </c>
      <c r="U133" s="73">
        <v>18488</v>
      </c>
      <c r="V133" s="73">
        <v>15818</v>
      </c>
      <c r="W133" s="73">
        <v>83194</v>
      </c>
      <c r="X133" s="73">
        <v>81411</v>
      </c>
      <c r="Y133" s="73">
        <v>88965</v>
      </c>
      <c r="Z133" s="73">
        <v>16841</v>
      </c>
      <c r="AA133" s="73">
        <v>12433</v>
      </c>
      <c r="AB133" s="73">
        <v>13298</v>
      </c>
      <c r="AC133" s="73">
        <v>14873</v>
      </c>
      <c r="AD133" s="73">
        <v>83090</v>
      </c>
      <c r="AE133" s="73">
        <v>83870</v>
      </c>
      <c r="AF133" s="73">
        <v>89886</v>
      </c>
      <c r="AG133" s="73">
        <v>19152</v>
      </c>
      <c r="AH133" s="73">
        <v>15621</v>
      </c>
      <c r="AI133" s="73">
        <v>1489425</v>
      </c>
    </row>
    <row r="134" spans="3:35" x14ac:dyDescent="0.25">
      <c r="C134" s="74" t="s">
        <v>37</v>
      </c>
      <c r="D134" s="75">
        <v>23853</v>
      </c>
      <c r="E134" s="75">
        <v>20490</v>
      </c>
      <c r="F134" s="75">
        <v>16615</v>
      </c>
      <c r="G134" s="75">
        <v>142749</v>
      </c>
      <c r="H134" s="75">
        <v>142961</v>
      </c>
      <c r="I134" s="75">
        <v>137535</v>
      </c>
      <c r="J134" s="75">
        <v>144981</v>
      </c>
      <c r="K134" s="75">
        <v>156377</v>
      </c>
      <c r="L134" s="75">
        <v>25054</v>
      </c>
      <c r="M134" s="75">
        <v>20288</v>
      </c>
      <c r="N134" s="75">
        <v>156653</v>
      </c>
      <c r="O134" s="75">
        <v>154876</v>
      </c>
      <c r="P134" s="75">
        <v>155497</v>
      </c>
      <c r="Q134" s="75">
        <v>153959</v>
      </c>
      <c r="R134" s="75">
        <v>164320</v>
      </c>
      <c r="S134" s="75">
        <v>29967</v>
      </c>
      <c r="T134" s="75">
        <v>22129</v>
      </c>
      <c r="U134" s="75">
        <v>35767</v>
      </c>
      <c r="V134" s="75">
        <v>30752</v>
      </c>
      <c r="W134" s="75">
        <v>169831</v>
      </c>
      <c r="X134" s="75">
        <v>162460</v>
      </c>
      <c r="Y134" s="75">
        <v>165472</v>
      </c>
      <c r="Z134" s="75">
        <v>33613</v>
      </c>
      <c r="AA134" s="75">
        <v>25184</v>
      </c>
      <c r="AB134" s="75">
        <v>26659</v>
      </c>
      <c r="AC134" s="75">
        <v>29272</v>
      </c>
      <c r="AD134" s="75">
        <v>165449</v>
      </c>
      <c r="AE134" s="75">
        <v>165719</v>
      </c>
      <c r="AF134" s="75">
        <v>175253</v>
      </c>
      <c r="AG134" s="75">
        <v>38393</v>
      </c>
      <c r="AH134" s="75">
        <v>30357</v>
      </c>
      <c r="AI134" s="75">
        <v>2922485</v>
      </c>
    </row>
    <row r="135" spans="3:35" x14ac:dyDescent="0.25">
      <c r="C135" s="39" t="s">
        <v>478</v>
      </c>
      <c r="D135" s="73">
        <v>7336</v>
      </c>
      <c r="E135" s="73">
        <v>6600</v>
      </c>
      <c r="F135" s="73">
        <v>4808</v>
      </c>
      <c r="G135" s="73">
        <v>44563</v>
      </c>
      <c r="H135" s="73">
        <v>41718</v>
      </c>
      <c r="I135" s="73">
        <v>40037</v>
      </c>
      <c r="J135" s="73">
        <v>43587</v>
      </c>
      <c r="K135" s="73">
        <v>47737</v>
      </c>
      <c r="L135" s="73">
        <v>7788</v>
      </c>
      <c r="M135" s="73">
        <v>6055</v>
      </c>
      <c r="N135" s="73">
        <v>51017</v>
      </c>
      <c r="O135" s="73">
        <v>48143</v>
      </c>
      <c r="P135" s="73">
        <v>48334</v>
      </c>
      <c r="Q135" s="73">
        <v>48038</v>
      </c>
      <c r="R135" s="73">
        <v>54066</v>
      </c>
      <c r="S135" s="73">
        <v>9225</v>
      </c>
      <c r="T135" s="73">
        <v>6988</v>
      </c>
      <c r="U135" s="73">
        <v>12117</v>
      </c>
      <c r="V135" s="73">
        <v>10839</v>
      </c>
      <c r="W135" s="73">
        <v>56481</v>
      </c>
      <c r="X135" s="73">
        <v>52881</v>
      </c>
      <c r="Y135" s="73">
        <v>55705</v>
      </c>
      <c r="Z135" s="73">
        <v>9887</v>
      </c>
      <c r="AA135" s="73">
        <v>6744</v>
      </c>
      <c r="AB135" s="73">
        <v>7450</v>
      </c>
      <c r="AC135" s="73">
        <v>8566</v>
      </c>
      <c r="AD135" s="73">
        <v>55927</v>
      </c>
      <c r="AE135" s="73">
        <v>49844</v>
      </c>
      <c r="AF135" s="73">
        <v>54822</v>
      </c>
      <c r="AG135" s="73">
        <v>12320</v>
      </c>
      <c r="AH135" s="73">
        <v>9330</v>
      </c>
      <c r="AI135" s="73">
        <v>918953</v>
      </c>
    </row>
    <row r="136" spans="3:35" x14ac:dyDescent="0.25">
      <c r="C136" s="39" t="s">
        <v>479</v>
      </c>
      <c r="D136" s="73">
        <v>9107</v>
      </c>
      <c r="E136" s="73">
        <v>8010</v>
      </c>
      <c r="F136" s="73">
        <v>5555</v>
      </c>
      <c r="G136" s="73">
        <v>52300</v>
      </c>
      <c r="H136" s="73">
        <v>52197</v>
      </c>
      <c r="I136" s="73">
        <v>52215</v>
      </c>
      <c r="J136" s="73">
        <v>53682</v>
      </c>
      <c r="K136" s="73">
        <v>60554</v>
      </c>
      <c r="L136" s="73">
        <v>9644</v>
      </c>
      <c r="M136" s="73">
        <v>6998</v>
      </c>
      <c r="N136" s="73">
        <v>60756</v>
      </c>
      <c r="O136" s="73">
        <v>58692</v>
      </c>
      <c r="P136" s="73">
        <v>59737</v>
      </c>
      <c r="Q136" s="73">
        <v>58299</v>
      </c>
      <c r="R136" s="73">
        <v>66849</v>
      </c>
      <c r="S136" s="73">
        <v>11428</v>
      </c>
      <c r="T136" s="73">
        <v>8232</v>
      </c>
      <c r="U136" s="73">
        <v>14403</v>
      </c>
      <c r="V136" s="73">
        <v>12634</v>
      </c>
      <c r="W136" s="73">
        <v>67247</v>
      </c>
      <c r="X136" s="73">
        <v>64234</v>
      </c>
      <c r="Y136" s="73">
        <v>69754</v>
      </c>
      <c r="Z136" s="73">
        <v>12816</v>
      </c>
      <c r="AA136" s="73">
        <v>7961</v>
      </c>
      <c r="AB136" s="73">
        <v>8692</v>
      </c>
      <c r="AC136" s="73">
        <v>9693</v>
      </c>
      <c r="AD136" s="73">
        <v>64978</v>
      </c>
      <c r="AE136" s="73">
        <v>62359</v>
      </c>
      <c r="AF136" s="73">
        <v>68645</v>
      </c>
      <c r="AG136" s="73">
        <v>15047</v>
      </c>
      <c r="AH136" s="73">
        <v>10447</v>
      </c>
      <c r="AI136" s="73">
        <v>1123165</v>
      </c>
    </row>
    <row r="137" spans="3:35" x14ac:dyDescent="0.25">
      <c r="C137" s="74" t="s">
        <v>37</v>
      </c>
      <c r="D137" s="75">
        <v>16443</v>
      </c>
      <c r="E137" s="75">
        <v>14610</v>
      </c>
      <c r="F137" s="75">
        <v>10363</v>
      </c>
      <c r="G137" s="75">
        <v>96863</v>
      </c>
      <c r="H137" s="75">
        <v>93915</v>
      </c>
      <c r="I137" s="75">
        <v>92252</v>
      </c>
      <c r="J137" s="75">
        <v>97269</v>
      </c>
      <c r="K137" s="75">
        <v>108291</v>
      </c>
      <c r="L137" s="75">
        <v>17432</v>
      </c>
      <c r="M137" s="75">
        <v>13053</v>
      </c>
      <c r="N137" s="75">
        <v>111773</v>
      </c>
      <c r="O137" s="75">
        <v>106835</v>
      </c>
      <c r="P137" s="75">
        <v>108071</v>
      </c>
      <c r="Q137" s="75">
        <v>106337</v>
      </c>
      <c r="R137" s="75">
        <v>120915</v>
      </c>
      <c r="S137" s="75">
        <v>20653</v>
      </c>
      <c r="T137" s="75">
        <v>15220</v>
      </c>
      <c r="U137" s="75">
        <v>26520</v>
      </c>
      <c r="V137" s="75">
        <v>23473</v>
      </c>
      <c r="W137" s="75">
        <v>123728</v>
      </c>
      <c r="X137" s="75">
        <v>117115</v>
      </c>
      <c r="Y137" s="75">
        <v>125459</v>
      </c>
      <c r="Z137" s="75">
        <v>22703</v>
      </c>
      <c r="AA137" s="75">
        <v>14705</v>
      </c>
      <c r="AB137" s="75">
        <v>16142</v>
      </c>
      <c r="AC137" s="75">
        <v>18259</v>
      </c>
      <c r="AD137" s="75">
        <v>120905</v>
      </c>
      <c r="AE137" s="75">
        <v>112203</v>
      </c>
      <c r="AF137" s="75">
        <v>123467</v>
      </c>
      <c r="AG137" s="75">
        <v>27367</v>
      </c>
      <c r="AH137" s="75">
        <v>19777</v>
      </c>
      <c r="AI137" s="75">
        <v>2042118</v>
      </c>
    </row>
    <row r="138" spans="3:35" x14ac:dyDescent="0.25">
      <c r="C138" s="39" t="s">
        <v>480</v>
      </c>
      <c r="D138" s="73">
        <v>3430</v>
      </c>
      <c r="E138" s="73">
        <v>1995</v>
      </c>
      <c r="F138" s="73">
        <v>2714</v>
      </c>
      <c r="G138" s="73">
        <v>8482</v>
      </c>
      <c r="H138" s="73">
        <v>9839</v>
      </c>
      <c r="I138" s="73">
        <v>10029</v>
      </c>
      <c r="J138" s="73">
        <v>10675</v>
      </c>
      <c r="K138" s="73">
        <v>10441</v>
      </c>
      <c r="L138" s="73">
        <v>3605</v>
      </c>
      <c r="M138" s="73">
        <v>2811</v>
      </c>
      <c r="N138" s="73">
        <v>9629</v>
      </c>
      <c r="O138" s="73">
        <v>10970</v>
      </c>
      <c r="P138" s="73">
        <v>11230</v>
      </c>
      <c r="Q138" s="73">
        <v>11684</v>
      </c>
      <c r="R138" s="73">
        <v>12426</v>
      </c>
      <c r="S138" s="73">
        <v>4041</v>
      </c>
      <c r="T138" s="73">
        <v>1847</v>
      </c>
      <c r="U138" s="73">
        <v>4593</v>
      </c>
      <c r="V138" s="73">
        <v>4748</v>
      </c>
      <c r="W138" s="73">
        <v>12367</v>
      </c>
      <c r="X138" s="73">
        <v>12125</v>
      </c>
      <c r="Y138" s="73">
        <v>12603</v>
      </c>
      <c r="Z138" s="73">
        <v>3768</v>
      </c>
      <c r="AA138" s="73">
        <v>702</v>
      </c>
      <c r="AB138" s="73">
        <v>753</v>
      </c>
      <c r="AC138" s="73">
        <v>3095</v>
      </c>
      <c r="AD138" s="73">
        <v>8824</v>
      </c>
      <c r="AE138" s="73">
        <v>10661</v>
      </c>
      <c r="AF138" s="73">
        <v>11263</v>
      </c>
      <c r="AG138" s="73">
        <v>5370</v>
      </c>
      <c r="AH138" s="73">
        <v>4509</v>
      </c>
      <c r="AI138" s="73">
        <v>221229</v>
      </c>
    </row>
    <row r="139" spans="3:35" x14ac:dyDescent="0.25">
      <c r="C139" s="39" t="s">
        <v>481</v>
      </c>
      <c r="D139" s="73">
        <v>2590</v>
      </c>
      <c r="E139" s="73">
        <v>1787</v>
      </c>
      <c r="F139" s="73">
        <v>1426</v>
      </c>
      <c r="G139" s="73">
        <v>8614</v>
      </c>
      <c r="H139" s="73">
        <v>8625</v>
      </c>
      <c r="I139" s="73">
        <v>8681</v>
      </c>
      <c r="J139" s="73">
        <v>9072</v>
      </c>
      <c r="K139" s="73">
        <v>9459</v>
      </c>
      <c r="L139" s="73">
        <v>2807</v>
      </c>
      <c r="M139" s="73">
        <v>1492</v>
      </c>
      <c r="N139" s="73">
        <v>8956</v>
      </c>
      <c r="O139" s="73">
        <v>9502</v>
      </c>
      <c r="P139" s="73">
        <v>9569</v>
      </c>
      <c r="Q139" s="73">
        <v>10099</v>
      </c>
      <c r="R139" s="73">
        <v>11254</v>
      </c>
      <c r="S139" s="73">
        <v>2966</v>
      </c>
      <c r="T139" s="73">
        <v>1197</v>
      </c>
      <c r="U139" s="73">
        <v>4078</v>
      </c>
      <c r="V139" s="73">
        <v>3396</v>
      </c>
      <c r="W139" s="73">
        <v>11562</v>
      </c>
      <c r="X139" s="73">
        <v>11816</v>
      </c>
      <c r="Y139" s="73">
        <v>11968</v>
      </c>
      <c r="Z139" s="73">
        <v>2793</v>
      </c>
      <c r="AA139" s="73">
        <v>571</v>
      </c>
      <c r="AB139" s="73">
        <v>786</v>
      </c>
      <c r="AC139" s="73">
        <v>1848</v>
      </c>
      <c r="AD139" s="73">
        <v>9339</v>
      </c>
      <c r="AE139" s="73">
        <v>10791</v>
      </c>
      <c r="AF139" s="73">
        <v>10370</v>
      </c>
      <c r="AG139" s="73">
        <v>4122</v>
      </c>
      <c r="AH139" s="73">
        <v>2654</v>
      </c>
      <c r="AI139" s="73">
        <v>194190</v>
      </c>
    </row>
    <row r="140" spans="3:35" x14ac:dyDescent="0.25">
      <c r="C140" s="74" t="s">
        <v>37</v>
      </c>
      <c r="D140" s="75">
        <v>6020</v>
      </c>
      <c r="E140" s="75">
        <v>3782</v>
      </c>
      <c r="F140" s="75">
        <v>4140</v>
      </c>
      <c r="G140" s="75">
        <v>17096</v>
      </c>
      <c r="H140" s="75">
        <v>18464</v>
      </c>
      <c r="I140" s="75">
        <v>18710</v>
      </c>
      <c r="J140" s="75">
        <v>19747</v>
      </c>
      <c r="K140" s="75">
        <v>19900</v>
      </c>
      <c r="L140" s="75">
        <v>6412</v>
      </c>
      <c r="M140" s="75">
        <v>4303</v>
      </c>
      <c r="N140" s="75">
        <v>18585</v>
      </c>
      <c r="O140" s="75">
        <v>20472</v>
      </c>
      <c r="P140" s="75">
        <v>20799</v>
      </c>
      <c r="Q140" s="75">
        <v>21783</v>
      </c>
      <c r="R140" s="75">
        <v>23680</v>
      </c>
      <c r="S140" s="75">
        <v>7007</v>
      </c>
      <c r="T140" s="75">
        <v>3044</v>
      </c>
      <c r="U140" s="75">
        <v>8671</v>
      </c>
      <c r="V140" s="75">
        <v>8144</v>
      </c>
      <c r="W140" s="75">
        <v>23929</v>
      </c>
      <c r="X140" s="75">
        <v>23941</v>
      </c>
      <c r="Y140" s="75">
        <v>24571</v>
      </c>
      <c r="Z140" s="75">
        <v>6561</v>
      </c>
      <c r="AA140" s="75">
        <v>1273</v>
      </c>
      <c r="AB140" s="75">
        <v>1539</v>
      </c>
      <c r="AC140" s="75">
        <v>4943</v>
      </c>
      <c r="AD140" s="75">
        <v>18163</v>
      </c>
      <c r="AE140" s="75">
        <v>21452</v>
      </c>
      <c r="AF140" s="75">
        <v>21633</v>
      </c>
      <c r="AG140" s="75">
        <v>9492</v>
      </c>
      <c r="AH140" s="75">
        <v>7163</v>
      </c>
      <c r="AI140" s="75">
        <v>415419</v>
      </c>
    </row>
    <row r="141" spans="3:35" x14ac:dyDescent="0.25">
      <c r="C141" s="39" t="s">
        <v>156</v>
      </c>
      <c r="D141" s="73">
        <v>3264</v>
      </c>
      <c r="E141" s="73">
        <v>2301</v>
      </c>
      <c r="F141" s="73">
        <v>1702</v>
      </c>
      <c r="G141" s="73">
        <v>9673</v>
      </c>
      <c r="H141" s="73">
        <v>10193</v>
      </c>
      <c r="I141" s="73">
        <v>9495</v>
      </c>
      <c r="J141" s="73">
        <v>9465</v>
      </c>
      <c r="K141" s="73">
        <v>10900</v>
      </c>
      <c r="L141" s="73">
        <v>3614</v>
      </c>
      <c r="M141" s="73">
        <v>1958</v>
      </c>
      <c r="N141" s="73">
        <v>10332</v>
      </c>
      <c r="O141" s="73">
        <v>11213</v>
      </c>
      <c r="P141" s="73">
        <v>11353</v>
      </c>
      <c r="Q141" s="73">
        <v>11839</v>
      </c>
      <c r="R141" s="73">
        <v>12758</v>
      </c>
      <c r="S141" s="73">
        <v>4548</v>
      </c>
      <c r="T141" s="73">
        <v>1908</v>
      </c>
      <c r="U141" s="73">
        <v>5245</v>
      </c>
      <c r="V141" s="73">
        <v>4353</v>
      </c>
      <c r="W141" s="73">
        <v>12972</v>
      </c>
      <c r="X141" s="73">
        <v>13816</v>
      </c>
      <c r="Y141" s="73">
        <v>13497</v>
      </c>
      <c r="Z141" s="73">
        <v>3552</v>
      </c>
      <c r="AA141" s="73">
        <v>661</v>
      </c>
      <c r="AB141" s="73">
        <v>924</v>
      </c>
      <c r="AC141" s="73">
        <v>2292</v>
      </c>
      <c r="AD141" s="73">
        <v>10837</v>
      </c>
      <c r="AE141" s="73">
        <v>12155</v>
      </c>
      <c r="AF141" s="73">
        <v>13707</v>
      </c>
      <c r="AG141" s="73">
        <v>5300</v>
      </c>
      <c r="AH141" s="73">
        <v>3051</v>
      </c>
      <c r="AI141" s="73">
        <v>228878</v>
      </c>
    </row>
    <row r="142" spans="3:35" x14ac:dyDescent="0.25">
      <c r="C142" s="39" t="s">
        <v>157</v>
      </c>
      <c r="D142" s="73">
        <v>3249</v>
      </c>
      <c r="E142" s="73">
        <v>1907</v>
      </c>
      <c r="F142" s="73">
        <v>2866</v>
      </c>
      <c r="G142" s="73">
        <v>7933</v>
      </c>
      <c r="H142" s="73">
        <v>9281</v>
      </c>
      <c r="I142" s="73">
        <v>8735</v>
      </c>
      <c r="J142" s="73">
        <v>9175</v>
      </c>
      <c r="K142" s="73">
        <v>9589</v>
      </c>
      <c r="L142" s="73">
        <v>3392</v>
      </c>
      <c r="M142" s="73">
        <v>3199</v>
      </c>
      <c r="N142" s="73">
        <v>8841</v>
      </c>
      <c r="O142" s="73">
        <v>10286</v>
      </c>
      <c r="P142" s="73">
        <v>10864</v>
      </c>
      <c r="Q142" s="73">
        <v>10915</v>
      </c>
      <c r="R142" s="73">
        <v>11498</v>
      </c>
      <c r="S142" s="73">
        <v>4259</v>
      </c>
      <c r="T142" s="73">
        <v>2598</v>
      </c>
      <c r="U142" s="73">
        <v>4602</v>
      </c>
      <c r="V142" s="73">
        <v>4777</v>
      </c>
      <c r="W142" s="73">
        <v>11746</v>
      </c>
      <c r="X142" s="73">
        <v>12388</v>
      </c>
      <c r="Y142" s="73">
        <v>11686</v>
      </c>
      <c r="Z142" s="73">
        <v>3501</v>
      </c>
      <c r="AA142" s="73">
        <v>636</v>
      </c>
      <c r="AB142" s="73">
        <v>757</v>
      </c>
      <c r="AC142" s="73">
        <v>3258</v>
      </c>
      <c r="AD142" s="73">
        <v>8915</v>
      </c>
      <c r="AE142" s="73">
        <v>11837</v>
      </c>
      <c r="AF142" s="73">
        <v>12543</v>
      </c>
      <c r="AG142" s="73">
        <v>5074</v>
      </c>
      <c r="AH142" s="73">
        <v>4701</v>
      </c>
      <c r="AI142" s="73">
        <v>215008</v>
      </c>
    </row>
    <row r="143" spans="3:35" x14ac:dyDescent="0.25">
      <c r="C143" s="74" t="s">
        <v>37</v>
      </c>
      <c r="D143" s="75">
        <v>6513</v>
      </c>
      <c r="E143" s="75">
        <v>4208</v>
      </c>
      <c r="F143" s="75">
        <v>4568</v>
      </c>
      <c r="G143" s="75">
        <v>17606</v>
      </c>
      <c r="H143" s="75">
        <v>19474</v>
      </c>
      <c r="I143" s="75">
        <v>18230</v>
      </c>
      <c r="J143" s="75">
        <v>18640</v>
      </c>
      <c r="K143" s="75">
        <v>20489</v>
      </c>
      <c r="L143" s="75">
        <v>7006</v>
      </c>
      <c r="M143" s="75">
        <v>5157</v>
      </c>
      <c r="N143" s="75">
        <v>19173</v>
      </c>
      <c r="O143" s="75">
        <v>21499</v>
      </c>
      <c r="P143" s="75">
        <v>22217</v>
      </c>
      <c r="Q143" s="75">
        <v>22754</v>
      </c>
      <c r="R143" s="75">
        <v>24256</v>
      </c>
      <c r="S143" s="75">
        <v>8807</v>
      </c>
      <c r="T143" s="75">
        <v>4506</v>
      </c>
      <c r="U143" s="75">
        <v>9847</v>
      </c>
      <c r="V143" s="75">
        <v>9130</v>
      </c>
      <c r="W143" s="75">
        <v>24718</v>
      </c>
      <c r="X143" s="75">
        <v>26204</v>
      </c>
      <c r="Y143" s="75">
        <v>25183</v>
      </c>
      <c r="Z143" s="75">
        <v>7053</v>
      </c>
      <c r="AA143" s="75">
        <v>1297</v>
      </c>
      <c r="AB143" s="75">
        <v>1681</v>
      </c>
      <c r="AC143" s="75">
        <v>5550</v>
      </c>
      <c r="AD143" s="75">
        <v>19752</v>
      </c>
      <c r="AE143" s="75">
        <v>23992</v>
      </c>
      <c r="AF143" s="75">
        <v>26250</v>
      </c>
      <c r="AG143" s="75">
        <v>10374</v>
      </c>
      <c r="AH143" s="75">
        <v>7752</v>
      </c>
      <c r="AI143" s="75">
        <v>443886</v>
      </c>
    </row>
    <row r="144" spans="3:35" x14ac:dyDescent="0.25">
      <c r="C144" s="39" t="s">
        <v>158</v>
      </c>
      <c r="D144" s="73">
        <v>3095</v>
      </c>
      <c r="E144" s="73">
        <v>1983</v>
      </c>
      <c r="F144" s="73">
        <v>1522</v>
      </c>
      <c r="G144" s="73">
        <v>9273</v>
      </c>
      <c r="H144" s="73">
        <v>9783</v>
      </c>
      <c r="I144" s="73">
        <v>9478</v>
      </c>
      <c r="J144" s="73">
        <v>10079</v>
      </c>
      <c r="K144" s="73">
        <v>10247</v>
      </c>
      <c r="L144" s="73">
        <v>3284</v>
      </c>
      <c r="M144" s="73">
        <v>1735</v>
      </c>
      <c r="N144" s="73">
        <v>9861</v>
      </c>
      <c r="O144" s="73">
        <v>10603</v>
      </c>
      <c r="P144" s="73">
        <v>10840</v>
      </c>
      <c r="Q144" s="73">
        <v>11178</v>
      </c>
      <c r="R144" s="73">
        <v>12326</v>
      </c>
      <c r="S144" s="73">
        <v>4184</v>
      </c>
      <c r="T144" s="73">
        <v>1819</v>
      </c>
      <c r="U144" s="73">
        <v>4727</v>
      </c>
      <c r="V144" s="73">
        <v>3996</v>
      </c>
      <c r="W144" s="73">
        <v>12521</v>
      </c>
      <c r="X144" s="73">
        <v>13225</v>
      </c>
      <c r="Y144" s="73">
        <v>12633</v>
      </c>
      <c r="Z144" s="73">
        <v>3038</v>
      </c>
      <c r="AA144" s="73">
        <v>605</v>
      </c>
      <c r="AB144" s="73">
        <v>894</v>
      </c>
      <c r="AC144" s="73">
        <v>2060</v>
      </c>
      <c r="AD144" s="73">
        <v>10574</v>
      </c>
      <c r="AE144" s="73">
        <v>11021</v>
      </c>
      <c r="AF144" s="73">
        <v>12440</v>
      </c>
      <c r="AG144" s="73">
        <v>4536</v>
      </c>
      <c r="AH144" s="73">
        <v>2446</v>
      </c>
      <c r="AI144" s="73">
        <v>216006</v>
      </c>
    </row>
    <row r="145" spans="2:35" x14ac:dyDescent="0.25">
      <c r="C145" s="39" t="s">
        <v>159</v>
      </c>
      <c r="D145" s="73">
        <v>2895</v>
      </c>
      <c r="E145" s="73">
        <v>1657</v>
      </c>
      <c r="F145" s="73">
        <v>2551</v>
      </c>
      <c r="G145" s="73">
        <v>8102</v>
      </c>
      <c r="H145" s="73">
        <v>9134</v>
      </c>
      <c r="I145" s="73">
        <v>9148</v>
      </c>
      <c r="J145" s="73">
        <v>9843</v>
      </c>
      <c r="K145" s="73">
        <v>9329</v>
      </c>
      <c r="L145" s="73">
        <v>2901</v>
      </c>
      <c r="M145" s="73">
        <v>2911</v>
      </c>
      <c r="N145" s="73">
        <v>9092</v>
      </c>
      <c r="O145" s="73">
        <v>11064</v>
      </c>
      <c r="P145" s="73">
        <v>10678</v>
      </c>
      <c r="Q145" s="73">
        <v>10789</v>
      </c>
      <c r="R145" s="73">
        <v>11361</v>
      </c>
      <c r="S145" s="73">
        <v>3722</v>
      </c>
      <c r="T145" s="73">
        <v>2378</v>
      </c>
      <c r="U145" s="73">
        <v>4137</v>
      </c>
      <c r="V145" s="73">
        <v>4388</v>
      </c>
      <c r="W145" s="73">
        <v>12897</v>
      </c>
      <c r="X145" s="73">
        <v>12921</v>
      </c>
      <c r="Y145" s="73">
        <v>11352</v>
      </c>
      <c r="Z145" s="73">
        <v>2777</v>
      </c>
      <c r="AA145" s="73">
        <v>602</v>
      </c>
      <c r="AB145" s="73">
        <v>726</v>
      </c>
      <c r="AC145" s="73">
        <v>3112</v>
      </c>
      <c r="AD145" s="73">
        <v>10364</v>
      </c>
      <c r="AE145" s="73">
        <v>12651</v>
      </c>
      <c r="AF145" s="73">
        <v>13155</v>
      </c>
      <c r="AG145" s="73">
        <v>4148</v>
      </c>
      <c r="AH145" s="73">
        <v>3946</v>
      </c>
      <c r="AI145" s="73">
        <v>214731</v>
      </c>
    </row>
    <row r="146" spans="2:35" x14ac:dyDescent="0.25">
      <c r="C146" s="74" t="s">
        <v>37</v>
      </c>
      <c r="D146" s="75">
        <v>5990</v>
      </c>
      <c r="E146" s="75">
        <v>3640</v>
      </c>
      <c r="F146" s="75">
        <v>4073</v>
      </c>
      <c r="G146" s="75">
        <v>17375</v>
      </c>
      <c r="H146" s="75">
        <v>18917</v>
      </c>
      <c r="I146" s="75">
        <v>18626</v>
      </c>
      <c r="J146" s="75">
        <v>19922</v>
      </c>
      <c r="K146" s="75">
        <v>19576</v>
      </c>
      <c r="L146" s="75">
        <v>6185</v>
      </c>
      <c r="M146" s="75">
        <v>4646</v>
      </c>
      <c r="N146" s="75">
        <v>18953</v>
      </c>
      <c r="O146" s="75">
        <v>21667</v>
      </c>
      <c r="P146" s="75">
        <v>21518</v>
      </c>
      <c r="Q146" s="75">
        <v>21967</v>
      </c>
      <c r="R146" s="75">
        <v>23687</v>
      </c>
      <c r="S146" s="75">
        <v>7906</v>
      </c>
      <c r="T146" s="75">
        <v>4197</v>
      </c>
      <c r="U146" s="75">
        <v>8864</v>
      </c>
      <c r="V146" s="75">
        <v>8384</v>
      </c>
      <c r="W146" s="75">
        <v>25418</v>
      </c>
      <c r="X146" s="75">
        <v>26146</v>
      </c>
      <c r="Y146" s="75">
        <v>23985</v>
      </c>
      <c r="Z146" s="75">
        <v>5815</v>
      </c>
      <c r="AA146" s="75">
        <v>1207</v>
      </c>
      <c r="AB146" s="75">
        <v>1620</v>
      </c>
      <c r="AC146" s="75">
        <v>5172</v>
      </c>
      <c r="AD146" s="75">
        <v>20938</v>
      </c>
      <c r="AE146" s="75">
        <v>23672</v>
      </c>
      <c r="AF146" s="75">
        <v>25595</v>
      </c>
      <c r="AG146" s="75">
        <v>8684</v>
      </c>
      <c r="AH146" s="75">
        <v>6392</v>
      </c>
      <c r="AI146" s="75">
        <v>430737</v>
      </c>
    </row>
    <row r="147" spans="2:35" x14ac:dyDescent="0.25">
      <c r="C147" s="39" t="s">
        <v>160</v>
      </c>
      <c r="D147" s="73">
        <v>296</v>
      </c>
      <c r="E147" s="73">
        <v>204</v>
      </c>
      <c r="F147" s="73">
        <v>244</v>
      </c>
      <c r="G147" s="73">
        <v>2740</v>
      </c>
      <c r="H147" s="73">
        <v>2832</v>
      </c>
      <c r="I147" s="73">
        <v>2705</v>
      </c>
      <c r="J147" s="73">
        <v>3103</v>
      </c>
      <c r="K147" s="73">
        <v>3765</v>
      </c>
      <c r="L147" s="73">
        <v>405</v>
      </c>
      <c r="M147" s="73">
        <v>252</v>
      </c>
      <c r="N147" s="73">
        <v>3657</v>
      </c>
      <c r="O147" s="73">
        <v>3462</v>
      </c>
      <c r="P147" s="73">
        <v>4007</v>
      </c>
      <c r="Q147" s="73">
        <v>4230</v>
      </c>
      <c r="R147" s="73">
        <v>6149</v>
      </c>
      <c r="S147" s="73">
        <v>568</v>
      </c>
      <c r="T147" s="73">
        <v>239</v>
      </c>
      <c r="U147" s="73">
        <v>771</v>
      </c>
      <c r="V147" s="73">
        <v>544</v>
      </c>
      <c r="W147" s="73">
        <v>5584</v>
      </c>
      <c r="X147" s="73">
        <v>5367</v>
      </c>
      <c r="Y147" s="73">
        <v>7417</v>
      </c>
      <c r="Z147" s="73">
        <v>746</v>
      </c>
      <c r="AA147" s="73">
        <v>246</v>
      </c>
      <c r="AB147" s="73">
        <v>200</v>
      </c>
      <c r="AC147" s="73">
        <v>444</v>
      </c>
      <c r="AD147" s="73">
        <v>4299</v>
      </c>
      <c r="AE147" s="73">
        <v>4273</v>
      </c>
      <c r="AF147" s="73">
        <v>6260</v>
      </c>
      <c r="AG147" s="73">
        <v>1006</v>
      </c>
      <c r="AH147" s="73">
        <v>642</v>
      </c>
      <c r="AI147" s="73">
        <v>76657</v>
      </c>
    </row>
    <row r="148" spans="2:35" x14ac:dyDescent="0.25">
      <c r="C148" s="39" t="s">
        <v>161</v>
      </c>
      <c r="D148" s="73">
        <v>257</v>
      </c>
      <c r="E148" s="73">
        <v>203</v>
      </c>
      <c r="F148" s="73">
        <v>142</v>
      </c>
      <c r="G148" s="73">
        <v>3474</v>
      </c>
      <c r="H148" s="73">
        <v>3069</v>
      </c>
      <c r="I148" s="73">
        <v>3050</v>
      </c>
      <c r="J148" s="73">
        <v>3409</v>
      </c>
      <c r="K148" s="73">
        <v>3863</v>
      </c>
      <c r="L148" s="73">
        <v>336</v>
      </c>
      <c r="M148" s="73">
        <v>224</v>
      </c>
      <c r="N148" s="73">
        <v>4305</v>
      </c>
      <c r="O148" s="73">
        <v>4936</v>
      </c>
      <c r="P148" s="73">
        <v>4554</v>
      </c>
      <c r="Q148" s="73">
        <v>4577</v>
      </c>
      <c r="R148" s="73">
        <v>5384</v>
      </c>
      <c r="S148" s="73">
        <v>534</v>
      </c>
      <c r="T148" s="73">
        <v>219</v>
      </c>
      <c r="U148" s="73">
        <v>755</v>
      </c>
      <c r="V148" s="73">
        <v>533</v>
      </c>
      <c r="W148" s="73">
        <v>7933</v>
      </c>
      <c r="X148" s="73">
        <v>6230</v>
      </c>
      <c r="Y148" s="73">
        <v>6789</v>
      </c>
      <c r="Z148" s="73">
        <v>601</v>
      </c>
      <c r="AA148" s="73">
        <v>201</v>
      </c>
      <c r="AB148" s="73">
        <v>215</v>
      </c>
      <c r="AC148" s="73">
        <v>464</v>
      </c>
      <c r="AD148" s="73">
        <v>6594</v>
      </c>
      <c r="AE148" s="73">
        <v>5785</v>
      </c>
      <c r="AF148" s="73">
        <v>6870</v>
      </c>
      <c r="AG148" s="73">
        <v>851</v>
      </c>
      <c r="AH148" s="73">
        <v>625</v>
      </c>
      <c r="AI148" s="73">
        <v>86982</v>
      </c>
    </row>
    <row r="149" spans="2:35" x14ac:dyDescent="0.25">
      <c r="C149" s="74" t="s">
        <v>37</v>
      </c>
      <c r="D149" s="75">
        <v>553</v>
      </c>
      <c r="E149" s="75">
        <v>407</v>
      </c>
      <c r="F149" s="75">
        <v>386</v>
      </c>
      <c r="G149" s="75">
        <v>6214</v>
      </c>
      <c r="H149" s="75">
        <v>5901</v>
      </c>
      <c r="I149" s="75">
        <v>5755</v>
      </c>
      <c r="J149" s="75">
        <v>6512</v>
      </c>
      <c r="K149" s="75">
        <v>7628</v>
      </c>
      <c r="L149" s="75">
        <v>741</v>
      </c>
      <c r="M149" s="75">
        <v>476</v>
      </c>
      <c r="N149" s="75">
        <v>7962</v>
      </c>
      <c r="O149" s="75">
        <v>8398</v>
      </c>
      <c r="P149" s="75">
        <v>8561</v>
      </c>
      <c r="Q149" s="75">
        <v>8807</v>
      </c>
      <c r="R149" s="75">
        <v>11533</v>
      </c>
      <c r="S149" s="75">
        <v>1102</v>
      </c>
      <c r="T149" s="75">
        <v>458</v>
      </c>
      <c r="U149" s="75">
        <v>1526</v>
      </c>
      <c r="V149" s="75">
        <v>1077</v>
      </c>
      <c r="W149" s="75">
        <v>13517</v>
      </c>
      <c r="X149" s="75">
        <v>11597</v>
      </c>
      <c r="Y149" s="75">
        <v>14206</v>
      </c>
      <c r="Z149" s="75">
        <v>1347</v>
      </c>
      <c r="AA149" s="75">
        <v>447</v>
      </c>
      <c r="AB149" s="75">
        <v>415</v>
      </c>
      <c r="AC149" s="75">
        <v>908</v>
      </c>
      <c r="AD149" s="75">
        <v>10893</v>
      </c>
      <c r="AE149" s="75">
        <v>10058</v>
      </c>
      <c r="AF149" s="75">
        <v>13130</v>
      </c>
      <c r="AG149" s="75">
        <v>1857</v>
      </c>
      <c r="AH149" s="75">
        <v>1267</v>
      </c>
      <c r="AI149" s="75">
        <v>163639</v>
      </c>
    </row>
    <row r="152" spans="2:35" x14ac:dyDescent="0.25">
      <c r="B152" s="118" t="s">
        <v>312</v>
      </c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</row>
    <row r="153" spans="2:35" s="69" customFormat="1" ht="14.45" customHeight="1" x14ac:dyDescent="0.25">
      <c r="C153" s="70"/>
      <c r="D153" s="70">
        <v>43922</v>
      </c>
      <c r="E153" s="70">
        <v>43923</v>
      </c>
      <c r="F153" s="70">
        <v>43924</v>
      </c>
      <c r="G153" s="70">
        <v>43925</v>
      </c>
      <c r="H153" s="70">
        <v>43926</v>
      </c>
      <c r="I153" s="70">
        <v>43927</v>
      </c>
      <c r="J153" s="70">
        <v>43928</v>
      </c>
      <c r="K153" s="70">
        <v>43929</v>
      </c>
      <c r="L153" s="70">
        <v>43930</v>
      </c>
      <c r="M153" s="70">
        <v>43931</v>
      </c>
      <c r="N153" s="70">
        <v>43932</v>
      </c>
      <c r="O153" s="70">
        <v>43933</v>
      </c>
      <c r="P153" s="70">
        <v>43934</v>
      </c>
      <c r="Q153" s="70">
        <v>43935</v>
      </c>
      <c r="R153" s="70">
        <v>43936</v>
      </c>
      <c r="S153" s="70">
        <v>43937</v>
      </c>
      <c r="T153" s="70">
        <v>43938</v>
      </c>
      <c r="U153" s="70">
        <v>43939</v>
      </c>
      <c r="V153" s="70">
        <v>43940</v>
      </c>
      <c r="W153" s="70">
        <v>43941</v>
      </c>
      <c r="X153" s="70">
        <v>43942</v>
      </c>
      <c r="Y153" s="70">
        <v>43943</v>
      </c>
      <c r="Z153" s="70">
        <v>43944</v>
      </c>
      <c r="AA153" s="70">
        <v>43945</v>
      </c>
      <c r="AB153" s="70">
        <v>43946</v>
      </c>
      <c r="AC153" s="70">
        <v>43947</v>
      </c>
      <c r="AD153" s="70">
        <v>43948</v>
      </c>
      <c r="AE153" s="70">
        <v>43949</v>
      </c>
      <c r="AF153" s="70">
        <v>43950</v>
      </c>
      <c r="AG153" s="70">
        <v>43951</v>
      </c>
      <c r="AH153" s="288" t="s">
        <v>13</v>
      </c>
    </row>
    <row r="154" spans="2:35" s="71" customFormat="1" x14ac:dyDescent="0.25">
      <c r="C154" s="72"/>
      <c r="D154" s="72" t="s">
        <v>27</v>
      </c>
      <c r="E154" s="98" t="s">
        <v>28</v>
      </c>
      <c r="F154" s="98" t="s">
        <v>29</v>
      </c>
      <c r="G154" s="98" t="s">
        <v>30</v>
      </c>
      <c r="H154" s="98" t="s">
        <v>24</v>
      </c>
      <c r="I154" s="98" t="s">
        <v>25</v>
      </c>
      <c r="J154" s="98" t="s">
        <v>26</v>
      </c>
      <c r="K154" s="98" t="s">
        <v>27</v>
      </c>
      <c r="L154" s="98" t="s">
        <v>28</v>
      </c>
      <c r="M154" s="98" t="s">
        <v>29</v>
      </c>
      <c r="N154" s="98" t="s">
        <v>30</v>
      </c>
      <c r="O154" s="98" t="s">
        <v>24</v>
      </c>
      <c r="P154" s="98" t="s">
        <v>25</v>
      </c>
      <c r="Q154" s="98" t="s">
        <v>26</v>
      </c>
      <c r="R154" s="98" t="s">
        <v>27</v>
      </c>
      <c r="S154" s="98" t="s">
        <v>28</v>
      </c>
      <c r="T154" s="98" t="s">
        <v>29</v>
      </c>
      <c r="U154" s="98" t="s">
        <v>30</v>
      </c>
      <c r="V154" s="98" t="s">
        <v>24</v>
      </c>
      <c r="W154" s="98" t="s">
        <v>25</v>
      </c>
      <c r="X154" s="98" t="s">
        <v>26</v>
      </c>
      <c r="Y154" s="98" t="s">
        <v>27</v>
      </c>
      <c r="Z154" s="98" t="s">
        <v>28</v>
      </c>
      <c r="AA154" s="98" t="s">
        <v>29</v>
      </c>
      <c r="AB154" s="98" t="s">
        <v>30</v>
      </c>
      <c r="AC154" s="98" t="s">
        <v>24</v>
      </c>
      <c r="AD154" s="98" t="s">
        <v>25</v>
      </c>
      <c r="AE154" s="98" t="s">
        <v>26</v>
      </c>
      <c r="AF154" s="98" t="s">
        <v>27</v>
      </c>
      <c r="AG154" s="98" t="s">
        <v>28</v>
      </c>
      <c r="AH154" s="289"/>
    </row>
    <row r="155" spans="2:35" ht="14.45" customHeight="1" x14ac:dyDescent="0.25">
      <c r="B155" s="285" t="s">
        <v>70</v>
      </c>
      <c r="C155" s="39" t="s">
        <v>71</v>
      </c>
      <c r="D155" s="73">
        <v>59595</v>
      </c>
      <c r="E155" s="73">
        <v>55880</v>
      </c>
      <c r="F155" s="73">
        <v>62170</v>
      </c>
      <c r="G155" s="73">
        <v>42224</v>
      </c>
      <c r="H155" s="73">
        <v>27150</v>
      </c>
      <c r="I155" s="73">
        <v>56196</v>
      </c>
      <c r="J155" s="73">
        <v>55304</v>
      </c>
      <c r="K155" s="73">
        <v>56348</v>
      </c>
      <c r="L155" s="73">
        <v>57502</v>
      </c>
      <c r="M155" s="73">
        <v>65419</v>
      </c>
      <c r="N155" s="73">
        <v>12631</v>
      </c>
      <c r="O155" s="73">
        <v>8213</v>
      </c>
      <c r="P155" s="73">
        <v>67883</v>
      </c>
      <c r="Q155" s="73">
        <v>63434</v>
      </c>
      <c r="R155" s="73">
        <v>59552</v>
      </c>
      <c r="S155" s="73">
        <v>66082</v>
      </c>
      <c r="T155" s="73">
        <v>72493</v>
      </c>
      <c r="U155" s="73">
        <v>6630</v>
      </c>
      <c r="V155" s="73">
        <v>5391</v>
      </c>
      <c r="W155" s="73">
        <v>75766</v>
      </c>
      <c r="X155" s="73">
        <v>73013</v>
      </c>
      <c r="Y155" s="73">
        <v>80365</v>
      </c>
      <c r="Z155" s="73">
        <v>9010</v>
      </c>
      <c r="AA155" s="73">
        <v>10141</v>
      </c>
      <c r="AB155" s="73">
        <v>7886</v>
      </c>
      <c r="AC155" s="73">
        <v>6467</v>
      </c>
      <c r="AD155" s="73">
        <v>79008</v>
      </c>
      <c r="AE155" s="73">
        <v>73302</v>
      </c>
      <c r="AF155" s="73">
        <v>75949</v>
      </c>
      <c r="AG155" s="73">
        <v>83832</v>
      </c>
      <c r="AH155" s="73">
        <v>1474836</v>
      </c>
    </row>
    <row r="156" spans="2:35" x14ac:dyDescent="0.25">
      <c r="B156" s="286"/>
      <c r="C156" s="39" t="s">
        <v>72</v>
      </c>
      <c r="D156" s="73">
        <v>56532</v>
      </c>
      <c r="E156" s="73">
        <v>53018</v>
      </c>
      <c r="F156" s="73">
        <v>59035</v>
      </c>
      <c r="G156" s="73">
        <v>38675</v>
      </c>
      <c r="H156" s="73">
        <v>25683</v>
      </c>
      <c r="I156" s="73">
        <v>52483</v>
      </c>
      <c r="J156" s="73">
        <v>51773</v>
      </c>
      <c r="K156" s="73">
        <v>53327</v>
      </c>
      <c r="L156" s="73">
        <v>54242</v>
      </c>
      <c r="M156" s="73">
        <v>61162</v>
      </c>
      <c r="N156" s="73">
        <v>14697</v>
      </c>
      <c r="O156" s="73">
        <v>9969</v>
      </c>
      <c r="P156" s="73">
        <v>62569</v>
      </c>
      <c r="Q156" s="73">
        <v>59819</v>
      </c>
      <c r="R156" s="73">
        <v>55196</v>
      </c>
      <c r="S156" s="73">
        <v>61710</v>
      </c>
      <c r="T156" s="73">
        <v>67786</v>
      </c>
      <c r="U156" s="73">
        <v>6336</v>
      </c>
      <c r="V156" s="73">
        <v>4034</v>
      </c>
      <c r="W156" s="73">
        <v>70064</v>
      </c>
      <c r="X156" s="73">
        <v>65587</v>
      </c>
      <c r="Y156" s="73">
        <v>73732</v>
      </c>
      <c r="Z156" s="73">
        <v>8627</v>
      </c>
      <c r="AA156" s="73">
        <v>9641</v>
      </c>
      <c r="AB156" s="73">
        <v>7375</v>
      </c>
      <c r="AC156" s="73">
        <v>6105</v>
      </c>
      <c r="AD156" s="73">
        <v>71561</v>
      </c>
      <c r="AE156" s="73">
        <v>65141</v>
      </c>
      <c r="AF156" s="73">
        <v>66573</v>
      </c>
      <c r="AG156" s="73">
        <v>75259</v>
      </c>
      <c r="AH156" s="73">
        <v>1367711</v>
      </c>
    </row>
    <row r="157" spans="2:35" x14ac:dyDescent="0.25">
      <c r="B157" s="287"/>
      <c r="C157" s="74" t="s">
        <v>37</v>
      </c>
      <c r="D157" s="75">
        <v>116127</v>
      </c>
      <c r="E157" s="75">
        <v>108898</v>
      </c>
      <c r="F157" s="75">
        <v>121205</v>
      </c>
      <c r="G157" s="75">
        <v>80899</v>
      </c>
      <c r="H157" s="75">
        <v>52833</v>
      </c>
      <c r="I157" s="75">
        <v>108679</v>
      </c>
      <c r="J157" s="75">
        <v>107077</v>
      </c>
      <c r="K157" s="75">
        <v>109675</v>
      </c>
      <c r="L157" s="75">
        <v>111744</v>
      </c>
      <c r="M157" s="75">
        <v>126581</v>
      </c>
      <c r="N157" s="75">
        <v>27328</v>
      </c>
      <c r="O157" s="75">
        <v>18182</v>
      </c>
      <c r="P157" s="75">
        <v>130452</v>
      </c>
      <c r="Q157" s="75">
        <v>123253</v>
      </c>
      <c r="R157" s="75">
        <v>114748</v>
      </c>
      <c r="S157" s="75">
        <v>127792</v>
      </c>
      <c r="T157" s="75">
        <v>140279</v>
      </c>
      <c r="U157" s="75">
        <v>12966</v>
      </c>
      <c r="V157" s="75">
        <v>9425</v>
      </c>
      <c r="W157" s="75">
        <v>145830</v>
      </c>
      <c r="X157" s="75">
        <v>138600</v>
      </c>
      <c r="Y157" s="75">
        <v>154097</v>
      </c>
      <c r="Z157" s="75">
        <v>17637</v>
      </c>
      <c r="AA157" s="75">
        <v>19782</v>
      </c>
      <c r="AB157" s="75">
        <v>15261</v>
      </c>
      <c r="AC157" s="75">
        <v>12572</v>
      </c>
      <c r="AD157" s="75">
        <v>150569</v>
      </c>
      <c r="AE157" s="75">
        <v>138443</v>
      </c>
      <c r="AF157" s="75">
        <v>142522</v>
      </c>
      <c r="AG157" s="75">
        <v>159091</v>
      </c>
      <c r="AH157" s="75">
        <v>2842547</v>
      </c>
    </row>
    <row r="158" spans="2:35" ht="14.45" customHeight="1" x14ac:dyDescent="0.25">
      <c r="B158" s="282" t="s">
        <v>73</v>
      </c>
      <c r="C158" s="39" t="s">
        <v>71</v>
      </c>
      <c r="D158" s="73">
        <v>37109</v>
      </c>
      <c r="E158" s="73">
        <v>35948</v>
      </c>
      <c r="F158" s="73">
        <v>39865</v>
      </c>
      <c r="G158" s="73">
        <v>27652</v>
      </c>
      <c r="H158" s="73">
        <v>15821</v>
      </c>
      <c r="I158" s="73">
        <v>35071</v>
      </c>
      <c r="J158" s="73">
        <v>35128</v>
      </c>
      <c r="K158" s="73">
        <v>35432</v>
      </c>
      <c r="L158" s="73">
        <v>35524</v>
      </c>
      <c r="M158" s="73">
        <v>38557</v>
      </c>
      <c r="N158" s="73">
        <v>6745</v>
      </c>
      <c r="O158" s="73">
        <v>3930</v>
      </c>
      <c r="P158" s="73">
        <v>41376</v>
      </c>
      <c r="Q158" s="73">
        <v>39950</v>
      </c>
      <c r="R158" s="73">
        <v>38708</v>
      </c>
      <c r="S158" s="73">
        <v>41062</v>
      </c>
      <c r="T158" s="73">
        <v>45973</v>
      </c>
      <c r="U158" s="73">
        <v>4177</v>
      </c>
      <c r="V158" s="73">
        <v>3489</v>
      </c>
      <c r="W158" s="73">
        <v>47853</v>
      </c>
      <c r="X158" s="73">
        <v>46365</v>
      </c>
      <c r="Y158" s="73">
        <v>51743</v>
      </c>
      <c r="Z158" s="73">
        <v>7193</v>
      </c>
      <c r="AA158" s="73">
        <v>7632</v>
      </c>
      <c r="AB158" s="73">
        <v>5386</v>
      </c>
      <c r="AC158" s="73">
        <v>4262</v>
      </c>
      <c r="AD158" s="73">
        <v>50749</v>
      </c>
      <c r="AE158" s="73">
        <v>46756</v>
      </c>
      <c r="AF158" s="73">
        <v>48282</v>
      </c>
      <c r="AG158" s="73">
        <v>53478</v>
      </c>
      <c r="AH158" s="73">
        <v>931216</v>
      </c>
    </row>
    <row r="159" spans="2:35" x14ac:dyDescent="0.25">
      <c r="B159" s="283"/>
      <c r="C159" s="39" t="s">
        <v>72</v>
      </c>
      <c r="D159" s="73">
        <v>38824</v>
      </c>
      <c r="E159" s="73">
        <v>37701</v>
      </c>
      <c r="F159" s="73">
        <v>43055</v>
      </c>
      <c r="G159" s="73">
        <v>27113</v>
      </c>
      <c r="H159" s="73">
        <v>16338</v>
      </c>
      <c r="I159" s="73">
        <v>35487</v>
      </c>
      <c r="J159" s="73">
        <v>35202</v>
      </c>
      <c r="K159" s="73">
        <v>35944</v>
      </c>
      <c r="L159" s="73">
        <v>36819</v>
      </c>
      <c r="M159" s="73">
        <v>40181</v>
      </c>
      <c r="N159" s="73">
        <v>8159</v>
      </c>
      <c r="O159" s="73">
        <v>5093</v>
      </c>
      <c r="P159" s="73">
        <v>42871</v>
      </c>
      <c r="Q159" s="73">
        <v>41172</v>
      </c>
      <c r="R159" s="73">
        <v>40265</v>
      </c>
      <c r="S159" s="73">
        <v>42481</v>
      </c>
      <c r="T159" s="73">
        <v>48456</v>
      </c>
      <c r="U159" s="73">
        <v>4532</v>
      </c>
      <c r="V159" s="73">
        <v>4038</v>
      </c>
      <c r="W159" s="73">
        <v>49674</v>
      </c>
      <c r="X159" s="73">
        <v>50280</v>
      </c>
      <c r="Y159" s="73">
        <v>56129</v>
      </c>
      <c r="Z159" s="73">
        <v>7392</v>
      </c>
      <c r="AA159" s="73">
        <v>7930</v>
      </c>
      <c r="AB159" s="73">
        <v>5662</v>
      </c>
      <c r="AC159" s="73">
        <v>4268</v>
      </c>
      <c r="AD159" s="73">
        <v>53448</v>
      </c>
      <c r="AE159" s="73">
        <v>50093</v>
      </c>
      <c r="AF159" s="73">
        <v>53117</v>
      </c>
      <c r="AG159" s="73">
        <v>58457</v>
      </c>
      <c r="AH159" s="73">
        <v>980181</v>
      </c>
    </row>
    <row r="160" spans="2:35" x14ac:dyDescent="0.25">
      <c r="B160" s="284"/>
      <c r="C160" s="74" t="s">
        <v>37</v>
      </c>
      <c r="D160" s="75">
        <v>75933</v>
      </c>
      <c r="E160" s="75">
        <v>73649</v>
      </c>
      <c r="F160" s="75">
        <v>82920</v>
      </c>
      <c r="G160" s="75">
        <v>54765</v>
      </c>
      <c r="H160" s="75">
        <v>32159</v>
      </c>
      <c r="I160" s="75">
        <v>70558</v>
      </c>
      <c r="J160" s="75">
        <v>70330</v>
      </c>
      <c r="K160" s="75">
        <v>71376</v>
      </c>
      <c r="L160" s="75">
        <v>72343</v>
      </c>
      <c r="M160" s="75">
        <v>78738</v>
      </c>
      <c r="N160" s="75">
        <v>14904</v>
      </c>
      <c r="O160" s="75">
        <v>9023</v>
      </c>
      <c r="P160" s="75">
        <v>84247</v>
      </c>
      <c r="Q160" s="75">
        <v>81122</v>
      </c>
      <c r="R160" s="75">
        <v>78973</v>
      </c>
      <c r="S160" s="75">
        <v>83543</v>
      </c>
      <c r="T160" s="75">
        <v>94429</v>
      </c>
      <c r="U160" s="75">
        <v>8709</v>
      </c>
      <c r="V160" s="75">
        <v>7527</v>
      </c>
      <c r="W160" s="75">
        <v>97527</v>
      </c>
      <c r="X160" s="75">
        <v>96645</v>
      </c>
      <c r="Y160" s="75">
        <v>107872</v>
      </c>
      <c r="Z160" s="75">
        <v>14585</v>
      </c>
      <c r="AA160" s="75">
        <v>15562</v>
      </c>
      <c r="AB160" s="75">
        <v>11048</v>
      </c>
      <c r="AC160" s="75">
        <v>8530</v>
      </c>
      <c r="AD160" s="75">
        <v>104197</v>
      </c>
      <c r="AE160" s="75">
        <v>96849</v>
      </c>
      <c r="AF160" s="75">
        <v>101399</v>
      </c>
      <c r="AG160" s="75">
        <v>111935</v>
      </c>
      <c r="AH160" s="75">
        <v>1911397</v>
      </c>
    </row>
    <row r="161" spans="2:34" ht="14.45" customHeight="1" x14ac:dyDescent="0.25">
      <c r="B161" s="282" t="s">
        <v>74</v>
      </c>
      <c r="C161" s="39" t="s">
        <v>71</v>
      </c>
      <c r="D161" s="73">
        <v>8459</v>
      </c>
      <c r="E161" s="73">
        <v>7487</v>
      </c>
      <c r="F161" s="73">
        <v>7428</v>
      </c>
      <c r="G161" s="73">
        <v>4370</v>
      </c>
      <c r="H161" s="73">
        <v>1876</v>
      </c>
      <c r="I161" s="73">
        <v>4756</v>
      </c>
      <c r="J161" s="73">
        <v>5546</v>
      </c>
      <c r="K161" s="73">
        <v>6103</v>
      </c>
      <c r="L161" s="73">
        <v>5219</v>
      </c>
      <c r="M161" s="73">
        <v>5238</v>
      </c>
      <c r="N161" s="73">
        <v>2254</v>
      </c>
      <c r="O161" s="73">
        <v>969</v>
      </c>
      <c r="P161" s="73">
        <v>9049</v>
      </c>
      <c r="Q161" s="73">
        <v>4290</v>
      </c>
      <c r="R161" s="73">
        <v>9661</v>
      </c>
      <c r="S161" s="73">
        <v>7198</v>
      </c>
      <c r="T161" s="73">
        <v>8790</v>
      </c>
      <c r="U161" s="73">
        <v>1535</v>
      </c>
      <c r="V161" s="73">
        <v>1647</v>
      </c>
      <c r="W161" s="73">
        <v>6148</v>
      </c>
      <c r="X161" s="73">
        <v>8497</v>
      </c>
      <c r="Y161" s="73">
        <v>6903</v>
      </c>
      <c r="Z161" s="73">
        <v>2663</v>
      </c>
      <c r="AA161" s="73">
        <v>2315</v>
      </c>
      <c r="AB161" s="73">
        <v>1368</v>
      </c>
      <c r="AC161" s="73">
        <v>1843</v>
      </c>
      <c r="AD161" s="73">
        <v>5758</v>
      </c>
      <c r="AE161" s="73">
        <v>6591</v>
      </c>
      <c r="AF161" s="73">
        <v>7424</v>
      </c>
      <c r="AG161" s="73">
        <v>7590</v>
      </c>
      <c r="AH161" s="73">
        <v>158975</v>
      </c>
    </row>
    <row r="162" spans="2:34" x14ac:dyDescent="0.25">
      <c r="B162" s="283"/>
      <c r="C162" s="39" t="s">
        <v>72</v>
      </c>
      <c r="D162" s="73">
        <v>9125</v>
      </c>
      <c r="E162" s="73">
        <v>9222</v>
      </c>
      <c r="F162" s="73">
        <v>8977</v>
      </c>
      <c r="G162" s="73">
        <v>5125</v>
      </c>
      <c r="H162" s="73">
        <v>1663</v>
      </c>
      <c r="I162" s="73">
        <v>7453</v>
      </c>
      <c r="J162" s="73">
        <v>7981</v>
      </c>
      <c r="K162" s="73">
        <v>8030</v>
      </c>
      <c r="L162" s="73">
        <v>7574</v>
      </c>
      <c r="M162" s="73">
        <v>8086</v>
      </c>
      <c r="N162" s="73">
        <v>4404</v>
      </c>
      <c r="O162" s="73">
        <v>1429</v>
      </c>
      <c r="P162" s="73">
        <v>8284</v>
      </c>
      <c r="Q162" s="73">
        <v>3869</v>
      </c>
      <c r="R162" s="73">
        <v>6715</v>
      </c>
      <c r="S162" s="73">
        <v>8639</v>
      </c>
      <c r="T162" s="73">
        <v>8995</v>
      </c>
      <c r="U162" s="73">
        <v>2059</v>
      </c>
      <c r="V162" s="73">
        <v>1174</v>
      </c>
      <c r="W162" s="73">
        <v>9113</v>
      </c>
      <c r="X162" s="73">
        <v>9949</v>
      </c>
      <c r="Y162" s="73">
        <v>10312</v>
      </c>
      <c r="Z162" s="73">
        <v>3538</v>
      </c>
      <c r="AA162" s="73">
        <v>3537</v>
      </c>
      <c r="AB162" s="73">
        <v>1873</v>
      </c>
      <c r="AC162" s="73">
        <v>1453</v>
      </c>
      <c r="AD162" s="73">
        <v>9075</v>
      </c>
      <c r="AE162" s="73">
        <v>9883</v>
      </c>
      <c r="AF162" s="73">
        <v>10308</v>
      </c>
      <c r="AG162" s="73">
        <v>10597</v>
      </c>
      <c r="AH162" s="73">
        <v>198442</v>
      </c>
    </row>
    <row r="163" spans="2:34" x14ac:dyDescent="0.25">
      <c r="B163" s="284"/>
      <c r="C163" s="74" t="s">
        <v>37</v>
      </c>
      <c r="D163" s="75">
        <v>17584</v>
      </c>
      <c r="E163" s="75">
        <v>16709</v>
      </c>
      <c r="F163" s="75">
        <v>16405</v>
      </c>
      <c r="G163" s="75">
        <v>9495</v>
      </c>
      <c r="H163" s="75">
        <v>3539</v>
      </c>
      <c r="I163" s="75">
        <v>12209</v>
      </c>
      <c r="J163" s="75">
        <v>13527</v>
      </c>
      <c r="K163" s="75">
        <v>14133</v>
      </c>
      <c r="L163" s="75">
        <v>12793</v>
      </c>
      <c r="M163" s="75">
        <v>13324</v>
      </c>
      <c r="N163" s="75">
        <v>6658</v>
      </c>
      <c r="O163" s="75">
        <v>2398</v>
      </c>
      <c r="P163" s="75">
        <v>17333</v>
      </c>
      <c r="Q163" s="75">
        <v>8159</v>
      </c>
      <c r="R163" s="75">
        <v>16376</v>
      </c>
      <c r="S163" s="75">
        <v>15837</v>
      </c>
      <c r="T163" s="75">
        <v>17785</v>
      </c>
      <c r="U163" s="75">
        <v>3594</v>
      </c>
      <c r="V163" s="75">
        <v>2821</v>
      </c>
      <c r="W163" s="75">
        <v>15261</v>
      </c>
      <c r="X163" s="75">
        <v>18446</v>
      </c>
      <c r="Y163" s="75">
        <v>17215</v>
      </c>
      <c r="Z163" s="75">
        <v>6201</v>
      </c>
      <c r="AA163" s="75">
        <v>5852</v>
      </c>
      <c r="AB163" s="75">
        <v>3241</v>
      </c>
      <c r="AC163" s="75">
        <v>3296</v>
      </c>
      <c r="AD163" s="75">
        <v>14833</v>
      </c>
      <c r="AE163" s="75">
        <v>16474</v>
      </c>
      <c r="AF163" s="75">
        <v>17732</v>
      </c>
      <c r="AG163" s="75">
        <v>18187</v>
      </c>
      <c r="AH163" s="75">
        <v>357417</v>
      </c>
    </row>
    <row r="164" spans="2:34" ht="14.45" customHeight="1" x14ac:dyDescent="0.25">
      <c r="B164" s="282" t="s">
        <v>75</v>
      </c>
      <c r="C164" s="39" t="s">
        <v>71</v>
      </c>
      <c r="D164" s="73">
        <v>3363.4571207173321</v>
      </c>
      <c r="E164" s="73">
        <v>3195.420381214904</v>
      </c>
      <c r="F164" s="73">
        <v>3411.435663444679</v>
      </c>
      <c r="G164" s="73">
        <v>1600.5057123184276</v>
      </c>
      <c r="H164" s="73">
        <v>928.16715363535582</v>
      </c>
      <c r="I164" s="73">
        <v>2886.2851209838659</v>
      </c>
      <c r="J164" s="73">
        <v>2725.1204731445596</v>
      </c>
      <c r="K164" s="73">
        <v>2737.264286018959</v>
      </c>
      <c r="L164" s="73">
        <v>2780.0022086037952</v>
      </c>
      <c r="M164" s="73">
        <v>3330.757995378819</v>
      </c>
      <c r="N164" s="73">
        <v>368.37489280264015</v>
      </c>
      <c r="O164" s="73">
        <v>250.24179909685643</v>
      </c>
      <c r="P164" s="73">
        <v>3491.892126305007</v>
      </c>
      <c r="Q164" s="73">
        <v>3114.2226932878402</v>
      </c>
      <c r="R164" s="73">
        <v>3225.7682232186535</v>
      </c>
      <c r="S164" s="73">
        <v>3436.6433992468201</v>
      </c>
      <c r="T164" s="73">
        <v>4041.9370177204278</v>
      </c>
      <c r="U164" s="73">
        <v>325.74458767771478</v>
      </c>
      <c r="V164" s="73">
        <v>274.53728976637706</v>
      </c>
      <c r="W164" s="73">
        <v>4213.9757671408279</v>
      </c>
      <c r="X164" s="73">
        <v>4647.1693380033712</v>
      </c>
      <c r="Y164" s="73">
        <v>5793.1915235238585</v>
      </c>
      <c r="Z164" s="73">
        <v>514.76102229946457</v>
      </c>
      <c r="AA164" s="73">
        <v>561.36721492920208</v>
      </c>
      <c r="AB164" s="73">
        <v>328.25419286421209</v>
      </c>
      <c r="AC164" s="73">
        <v>289.32856791004667</v>
      </c>
      <c r="AD164" s="73">
        <v>5479.188944668017</v>
      </c>
      <c r="AE164" s="73">
        <v>4711.7848763118654</v>
      </c>
      <c r="AF164" s="73">
        <v>5253.685630853035</v>
      </c>
      <c r="AG164" s="73">
        <v>6358.5997644160907</v>
      </c>
      <c r="AH164" s="73">
        <v>83639.084987503025</v>
      </c>
    </row>
    <row r="165" spans="2:34" x14ac:dyDescent="0.25">
      <c r="B165" s="283"/>
      <c r="C165" s="39" t="s">
        <v>72</v>
      </c>
      <c r="D165" s="73">
        <v>3251.5428792826674</v>
      </c>
      <c r="E165" s="73">
        <v>3065.579618785096</v>
      </c>
      <c r="F165" s="73">
        <v>3312.564336555321</v>
      </c>
      <c r="G165" s="73">
        <v>1594.4942876815724</v>
      </c>
      <c r="H165" s="73">
        <v>972.83284636464407</v>
      </c>
      <c r="I165" s="73">
        <v>2738.7148790161341</v>
      </c>
      <c r="J165" s="73">
        <v>2573.8795268554404</v>
      </c>
      <c r="K165" s="73">
        <v>2587.735713981041</v>
      </c>
      <c r="L165" s="73">
        <v>2616.9977913962048</v>
      </c>
      <c r="M165" s="73">
        <v>3233.242004621181</v>
      </c>
      <c r="N165" s="73">
        <v>320.62510719735985</v>
      </c>
      <c r="O165" s="73">
        <v>216.75820090314357</v>
      </c>
      <c r="P165" s="73">
        <v>3417.107873694993</v>
      </c>
      <c r="Q165" s="73">
        <v>2980.7773067121602</v>
      </c>
      <c r="R165" s="73">
        <v>3165.2317767813461</v>
      </c>
      <c r="S165" s="73">
        <v>3448.3566007531799</v>
      </c>
      <c r="T165" s="73">
        <v>4115.0629822795727</v>
      </c>
      <c r="U165" s="73">
        <v>267.25541232228522</v>
      </c>
      <c r="V165" s="73">
        <v>254.46271023362297</v>
      </c>
      <c r="W165" s="73">
        <v>4137.0242328591721</v>
      </c>
      <c r="X165" s="73">
        <v>4892.8306619966297</v>
      </c>
      <c r="Y165" s="73">
        <v>6213.8084764761406</v>
      </c>
      <c r="Z165" s="73">
        <v>454.23897770053537</v>
      </c>
      <c r="AA165" s="73">
        <v>498.63278507079798</v>
      </c>
      <c r="AB165" s="73">
        <v>316.74580713578791</v>
      </c>
      <c r="AC165" s="73">
        <v>258.67143208995327</v>
      </c>
      <c r="AD165" s="73">
        <v>5542.8110553319839</v>
      </c>
      <c r="AE165" s="73">
        <v>4861.2151236881346</v>
      </c>
      <c r="AF165" s="73">
        <v>5559.314369146965</v>
      </c>
      <c r="AG165" s="73">
        <v>7022.4002355839093</v>
      </c>
      <c r="AH165" s="73">
        <v>83890.915012496975</v>
      </c>
    </row>
    <row r="166" spans="2:34" x14ac:dyDescent="0.25">
      <c r="B166" s="284"/>
      <c r="C166" s="74" t="s">
        <v>37</v>
      </c>
      <c r="D166" s="75">
        <v>6615</v>
      </c>
      <c r="E166" s="75">
        <v>6261</v>
      </c>
      <c r="F166" s="75">
        <v>6724</v>
      </c>
      <c r="G166" s="75">
        <v>3195</v>
      </c>
      <c r="H166" s="75">
        <v>1901</v>
      </c>
      <c r="I166" s="75">
        <v>5625</v>
      </c>
      <c r="J166" s="75">
        <v>5299</v>
      </c>
      <c r="K166" s="75">
        <v>5325</v>
      </c>
      <c r="L166" s="75">
        <v>5397</v>
      </c>
      <c r="M166" s="75">
        <v>6564</v>
      </c>
      <c r="N166" s="75">
        <v>689</v>
      </c>
      <c r="O166" s="75">
        <v>467</v>
      </c>
      <c r="P166" s="75">
        <v>6909</v>
      </c>
      <c r="Q166" s="75">
        <v>6095</v>
      </c>
      <c r="R166" s="75">
        <v>6391</v>
      </c>
      <c r="S166" s="75">
        <v>6885</v>
      </c>
      <c r="T166" s="75">
        <v>8157</v>
      </c>
      <c r="U166" s="75">
        <v>593</v>
      </c>
      <c r="V166" s="75">
        <v>529</v>
      </c>
      <c r="W166" s="75">
        <v>8351</v>
      </c>
      <c r="X166" s="75">
        <v>9540</v>
      </c>
      <c r="Y166" s="75">
        <v>12007</v>
      </c>
      <c r="Z166" s="75">
        <v>969</v>
      </c>
      <c r="AA166" s="75">
        <v>1060</v>
      </c>
      <c r="AB166" s="75">
        <v>645</v>
      </c>
      <c r="AC166" s="75">
        <v>548</v>
      </c>
      <c r="AD166" s="75">
        <v>11022</v>
      </c>
      <c r="AE166" s="75">
        <v>9573</v>
      </c>
      <c r="AF166" s="75">
        <v>10813</v>
      </c>
      <c r="AG166" s="75">
        <v>13381</v>
      </c>
      <c r="AH166" s="75">
        <v>167530</v>
      </c>
    </row>
    <row r="167" spans="2:34" x14ac:dyDescent="0.25">
      <c r="C167" s="39" t="s">
        <v>76</v>
      </c>
      <c r="D167" s="73">
        <v>62529</v>
      </c>
      <c r="E167" s="73">
        <v>58946</v>
      </c>
      <c r="F167" s="73">
        <v>68165</v>
      </c>
      <c r="G167" s="73">
        <v>41116</v>
      </c>
      <c r="H167" s="73">
        <v>22844</v>
      </c>
      <c r="I167" s="73">
        <v>56319</v>
      </c>
      <c r="J167" s="73">
        <v>55669</v>
      </c>
      <c r="K167" s="73">
        <v>56778</v>
      </c>
      <c r="L167" s="73">
        <v>56815</v>
      </c>
      <c r="M167" s="73">
        <v>66235</v>
      </c>
      <c r="N167" s="73">
        <v>11731</v>
      </c>
      <c r="O167" s="73">
        <v>6770</v>
      </c>
      <c r="P167" s="73">
        <v>67303</v>
      </c>
      <c r="Q167" s="73">
        <v>64143</v>
      </c>
      <c r="R167" s="73">
        <v>64738</v>
      </c>
      <c r="S167" s="73">
        <v>64684</v>
      </c>
      <c r="T167" s="73">
        <v>72842</v>
      </c>
      <c r="U167" s="73">
        <v>6512</v>
      </c>
      <c r="V167" s="73">
        <v>5182</v>
      </c>
      <c r="W167" s="73">
        <v>77107</v>
      </c>
      <c r="X167" s="73">
        <v>79770</v>
      </c>
      <c r="Y167" s="73">
        <v>86669</v>
      </c>
      <c r="Z167" s="73">
        <v>10450</v>
      </c>
      <c r="AA167" s="73">
        <v>11378</v>
      </c>
      <c r="AB167" s="73">
        <v>8299</v>
      </c>
      <c r="AC167" s="73">
        <v>6128</v>
      </c>
      <c r="AD167" s="73">
        <v>82592</v>
      </c>
      <c r="AE167" s="73">
        <v>79662</v>
      </c>
      <c r="AF167" s="73">
        <v>79471</v>
      </c>
      <c r="AG167" s="73">
        <v>86906</v>
      </c>
      <c r="AH167" s="73">
        <v>1517753</v>
      </c>
    </row>
    <row r="168" spans="2:34" x14ac:dyDescent="0.25">
      <c r="C168" s="39" t="s">
        <v>77</v>
      </c>
      <c r="D168" s="73">
        <v>57127</v>
      </c>
      <c r="E168" s="73">
        <v>54358</v>
      </c>
      <c r="F168" s="73">
        <v>60310</v>
      </c>
      <c r="G168" s="73">
        <v>39512</v>
      </c>
      <c r="H168" s="73">
        <v>20089</v>
      </c>
      <c r="I168" s="73">
        <v>50898</v>
      </c>
      <c r="J168" s="73">
        <v>52486</v>
      </c>
      <c r="K168" s="73">
        <v>53014</v>
      </c>
      <c r="L168" s="73">
        <v>53315</v>
      </c>
      <c r="M168" s="73">
        <v>61820</v>
      </c>
      <c r="N168" s="73">
        <v>10981</v>
      </c>
      <c r="O168" s="73">
        <v>5671</v>
      </c>
      <c r="P168" s="73">
        <v>63236</v>
      </c>
      <c r="Q168" s="73">
        <v>60838</v>
      </c>
      <c r="R168" s="73">
        <v>57970</v>
      </c>
      <c r="S168" s="73">
        <v>62187</v>
      </c>
      <c r="T168" s="73">
        <v>68223</v>
      </c>
      <c r="U168" s="73">
        <v>6323</v>
      </c>
      <c r="V168" s="73">
        <v>4855</v>
      </c>
      <c r="W168" s="73">
        <v>72788</v>
      </c>
      <c r="X168" s="73">
        <v>70669</v>
      </c>
      <c r="Y168" s="73">
        <v>80432</v>
      </c>
      <c r="Z168" s="73">
        <v>10357</v>
      </c>
      <c r="AA168" s="73">
        <v>11005</v>
      </c>
      <c r="AB168" s="73">
        <v>7956</v>
      </c>
      <c r="AC168" s="73">
        <v>6097</v>
      </c>
      <c r="AD168" s="73">
        <v>77205</v>
      </c>
      <c r="AE168" s="73">
        <v>73525</v>
      </c>
      <c r="AF168" s="73">
        <v>72826</v>
      </c>
      <c r="AG168" s="73">
        <v>83564</v>
      </c>
      <c r="AH168" s="73">
        <v>1409637</v>
      </c>
    </row>
    <row r="169" spans="2:34" x14ac:dyDescent="0.25">
      <c r="C169" s="74" t="s">
        <v>37</v>
      </c>
      <c r="D169" s="75">
        <v>119656</v>
      </c>
      <c r="E169" s="75">
        <v>113304</v>
      </c>
      <c r="F169" s="75">
        <v>128475</v>
      </c>
      <c r="G169" s="75">
        <v>80628</v>
      </c>
      <c r="H169" s="75">
        <v>42933</v>
      </c>
      <c r="I169" s="75">
        <v>107217</v>
      </c>
      <c r="J169" s="75">
        <v>108155</v>
      </c>
      <c r="K169" s="75">
        <v>109792</v>
      </c>
      <c r="L169" s="75">
        <v>110130</v>
      </c>
      <c r="M169" s="75">
        <v>128055</v>
      </c>
      <c r="N169" s="75">
        <v>22712</v>
      </c>
      <c r="O169" s="75">
        <v>12441</v>
      </c>
      <c r="P169" s="75">
        <v>130539</v>
      </c>
      <c r="Q169" s="75">
        <v>124981</v>
      </c>
      <c r="R169" s="75">
        <v>122708</v>
      </c>
      <c r="S169" s="75">
        <v>126871</v>
      </c>
      <c r="T169" s="75">
        <v>141065</v>
      </c>
      <c r="U169" s="75">
        <v>12835</v>
      </c>
      <c r="V169" s="75">
        <v>10037</v>
      </c>
      <c r="W169" s="75">
        <v>149895</v>
      </c>
      <c r="X169" s="75">
        <v>150439</v>
      </c>
      <c r="Y169" s="75">
        <v>167101</v>
      </c>
      <c r="Z169" s="75">
        <v>20807</v>
      </c>
      <c r="AA169" s="75">
        <v>22383</v>
      </c>
      <c r="AB169" s="75">
        <v>16255</v>
      </c>
      <c r="AC169" s="75">
        <v>12225</v>
      </c>
      <c r="AD169" s="75">
        <v>159797</v>
      </c>
      <c r="AE169" s="75">
        <v>153187</v>
      </c>
      <c r="AF169" s="75">
        <v>152297</v>
      </c>
      <c r="AG169" s="75">
        <v>170470</v>
      </c>
      <c r="AH169" s="75">
        <v>2927390</v>
      </c>
    </row>
    <row r="170" spans="2:34" x14ac:dyDescent="0.25">
      <c r="C170" s="39" t="s">
        <v>78</v>
      </c>
      <c r="D170" s="73">
        <v>56315</v>
      </c>
      <c r="E170" s="73">
        <v>52991</v>
      </c>
      <c r="F170" s="73">
        <v>60176</v>
      </c>
      <c r="G170" s="73">
        <v>40184</v>
      </c>
      <c r="H170" s="73">
        <v>21868</v>
      </c>
      <c r="I170" s="73">
        <v>50817</v>
      </c>
      <c r="J170" s="73">
        <v>51490</v>
      </c>
      <c r="K170" s="73">
        <v>52558</v>
      </c>
      <c r="L170" s="73">
        <v>53946</v>
      </c>
      <c r="M170" s="73">
        <v>61680</v>
      </c>
      <c r="N170" s="73">
        <v>10608</v>
      </c>
      <c r="O170" s="73">
        <v>5936</v>
      </c>
      <c r="P170" s="73">
        <v>62959</v>
      </c>
      <c r="Q170" s="73">
        <v>60764</v>
      </c>
      <c r="R170" s="73">
        <v>58006</v>
      </c>
      <c r="S170" s="73">
        <v>63198</v>
      </c>
      <c r="T170" s="73">
        <v>71027</v>
      </c>
      <c r="U170" s="73">
        <v>6335</v>
      </c>
      <c r="V170" s="73">
        <v>5335</v>
      </c>
      <c r="W170" s="73">
        <v>72606</v>
      </c>
      <c r="X170" s="73">
        <v>72077</v>
      </c>
      <c r="Y170" s="73">
        <v>81242</v>
      </c>
      <c r="Z170" s="73">
        <v>10174</v>
      </c>
      <c r="AA170" s="73">
        <v>10229</v>
      </c>
      <c r="AB170" s="73">
        <v>7569</v>
      </c>
      <c r="AC170" s="73">
        <v>5795</v>
      </c>
      <c r="AD170" s="73">
        <v>77789</v>
      </c>
      <c r="AE170" s="73">
        <v>72618</v>
      </c>
      <c r="AF170" s="73">
        <v>75506</v>
      </c>
      <c r="AG170" s="73">
        <v>83589</v>
      </c>
      <c r="AH170" s="73">
        <v>1415387</v>
      </c>
    </row>
    <row r="171" spans="2:34" x14ac:dyDescent="0.25">
      <c r="C171" s="39" t="s">
        <v>79</v>
      </c>
      <c r="D171" s="73">
        <v>66847</v>
      </c>
      <c r="E171" s="73">
        <v>63125</v>
      </c>
      <c r="F171" s="73">
        <v>73314</v>
      </c>
      <c r="G171" s="73">
        <v>44824</v>
      </c>
      <c r="H171" s="73">
        <v>24619</v>
      </c>
      <c r="I171" s="73">
        <v>60929</v>
      </c>
      <c r="J171" s="73">
        <v>60552</v>
      </c>
      <c r="K171" s="73">
        <v>61916</v>
      </c>
      <c r="L171" s="73">
        <v>63195</v>
      </c>
      <c r="M171" s="73">
        <v>73310</v>
      </c>
      <c r="N171" s="73">
        <v>12963</v>
      </c>
      <c r="O171" s="73">
        <v>7529</v>
      </c>
      <c r="P171" s="73">
        <v>74259</v>
      </c>
      <c r="Q171" s="73">
        <v>71294</v>
      </c>
      <c r="R171" s="73">
        <v>68900</v>
      </c>
      <c r="S171" s="73">
        <v>72187</v>
      </c>
      <c r="T171" s="73">
        <v>84431</v>
      </c>
      <c r="U171" s="73">
        <v>7068</v>
      </c>
      <c r="V171" s="73">
        <v>5986</v>
      </c>
      <c r="W171" s="73">
        <v>86122</v>
      </c>
      <c r="X171" s="73">
        <v>85998</v>
      </c>
      <c r="Y171" s="73">
        <v>96236</v>
      </c>
      <c r="Z171" s="73">
        <v>11438</v>
      </c>
      <c r="AA171" s="73">
        <v>11855</v>
      </c>
      <c r="AB171" s="73">
        <v>8705</v>
      </c>
      <c r="AC171" s="73">
        <v>6673</v>
      </c>
      <c r="AD171" s="73">
        <v>92604</v>
      </c>
      <c r="AE171" s="73">
        <v>86096</v>
      </c>
      <c r="AF171" s="73">
        <v>90707</v>
      </c>
      <c r="AG171" s="73">
        <v>98956</v>
      </c>
      <c r="AH171" s="73">
        <v>1672638</v>
      </c>
    </row>
    <row r="172" spans="2:34" x14ac:dyDescent="0.25">
      <c r="C172" s="74" t="s">
        <v>37</v>
      </c>
      <c r="D172" s="75">
        <v>123162</v>
      </c>
      <c r="E172" s="75">
        <v>116116</v>
      </c>
      <c r="F172" s="75">
        <v>133490</v>
      </c>
      <c r="G172" s="75">
        <v>85008</v>
      </c>
      <c r="H172" s="75">
        <v>46487</v>
      </c>
      <c r="I172" s="75">
        <v>111746</v>
      </c>
      <c r="J172" s="75">
        <v>112042</v>
      </c>
      <c r="K172" s="75">
        <v>114474</v>
      </c>
      <c r="L172" s="75">
        <v>117141</v>
      </c>
      <c r="M172" s="75">
        <v>134990</v>
      </c>
      <c r="N172" s="75">
        <v>23571</v>
      </c>
      <c r="O172" s="75">
        <v>13465</v>
      </c>
      <c r="P172" s="75">
        <v>137218</v>
      </c>
      <c r="Q172" s="75">
        <v>132058</v>
      </c>
      <c r="R172" s="75">
        <v>126906</v>
      </c>
      <c r="S172" s="75">
        <v>135385</v>
      </c>
      <c r="T172" s="75">
        <v>155458</v>
      </c>
      <c r="U172" s="75">
        <v>13403</v>
      </c>
      <c r="V172" s="75">
        <v>11321</v>
      </c>
      <c r="W172" s="75">
        <v>158728</v>
      </c>
      <c r="X172" s="75">
        <v>158075</v>
      </c>
      <c r="Y172" s="75">
        <v>177478</v>
      </c>
      <c r="Z172" s="75">
        <v>21612</v>
      </c>
      <c r="AA172" s="75">
        <v>22084</v>
      </c>
      <c r="AB172" s="75">
        <v>16274</v>
      </c>
      <c r="AC172" s="75">
        <v>12468</v>
      </c>
      <c r="AD172" s="75">
        <v>170393</v>
      </c>
      <c r="AE172" s="75">
        <v>158714</v>
      </c>
      <c r="AF172" s="75">
        <v>166213</v>
      </c>
      <c r="AG172" s="75">
        <v>182545</v>
      </c>
      <c r="AH172" s="75">
        <v>3088025</v>
      </c>
    </row>
    <row r="173" spans="2:34" x14ac:dyDescent="0.25">
      <c r="C173" s="39" t="s">
        <v>80</v>
      </c>
      <c r="D173" s="73">
        <v>53494</v>
      </c>
      <c r="E173" s="73">
        <v>49923</v>
      </c>
      <c r="F173" s="73">
        <v>55171</v>
      </c>
      <c r="G173" s="73">
        <v>37210</v>
      </c>
      <c r="H173" s="73">
        <v>18370</v>
      </c>
      <c r="I173" s="73">
        <v>53121</v>
      </c>
      <c r="J173" s="73">
        <v>51589</v>
      </c>
      <c r="K173" s="73">
        <v>52123</v>
      </c>
      <c r="L173" s="73">
        <v>51412</v>
      </c>
      <c r="M173" s="73">
        <v>60141</v>
      </c>
      <c r="N173" s="73">
        <v>13879</v>
      </c>
      <c r="O173" s="73">
        <v>7264</v>
      </c>
      <c r="P173" s="73">
        <v>61007</v>
      </c>
      <c r="Q173" s="73">
        <v>59561</v>
      </c>
      <c r="R173" s="73">
        <v>57120</v>
      </c>
      <c r="S173" s="73">
        <v>61382</v>
      </c>
      <c r="T173" s="73">
        <v>66629</v>
      </c>
      <c r="U173" s="73">
        <v>8196</v>
      </c>
      <c r="V173" s="73">
        <v>6402</v>
      </c>
      <c r="W173" s="73">
        <v>64114</v>
      </c>
      <c r="X173" s="73">
        <v>67883</v>
      </c>
      <c r="Y173" s="73">
        <v>73038</v>
      </c>
      <c r="Z173" s="73">
        <v>11388</v>
      </c>
      <c r="AA173" s="73">
        <v>12247</v>
      </c>
      <c r="AB173" s="73">
        <v>8939</v>
      </c>
      <c r="AC173" s="73">
        <v>7231</v>
      </c>
      <c r="AD173" s="73">
        <v>70341</v>
      </c>
      <c r="AE173" s="73">
        <v>67089</v>
      </c>
      <c r="AF173" s="73">
        <v>69345</v>
      </c>
      <c r="AG173" s="73">
        <v>72237</v>
      </c>
      <c r="AH173" s="73">
        <v>1347846</v>
      </c>
    </row>
    <row r="174" spans="2:34" x14ac:dyDescent="0.25">
      <c r="C174" s="39" t="s">
        <v>81</v>
      </c>
      <c r="D174" s="73">
        <v>54686</v>
      </c>
      <c r="E174" s="73">
        <v>51264</v>
      </c>
      <c r="F174" s="73">
        <v>56475</v>
      </c>
      <c r="G174" s="73">
        <v>38178</v>
      </c>
      <c r="H174" s="73">
        <v>18854</v>
      </c>
      <c r="I174" s="73">
        <v>53715</v>
      </c>
      <c r="J174" s="73">
        <v>53075</v>
      </c>
      <c r="K174" s="73">
        <v>53666</v>
      </c>
      <c r="L174" s="73">
        <v>50961</v>
      </c>
      <c r="M174" s="73">
        <v>60498</v>
      </c>
      <c r="N174" s="73">
        <v>16899</v>
      </c>
      <c r="O174" s="73">
        <v>8707</v>
      </c>
      <c r="P174" s="73">
        <v>61962</v>
      </c>
      <c r="Q174" s="73">
        <v>61349</v>
      </c>
      <c r="R174" s="73">
        <v>59154</v>
      </c>
      <c r="S174" s="73">
        <v>63371</v>
      </c>
      <c r="T174" s="73">
        <v>67255</v>
      </c>
      <c r="U174" s="73">
        <v>8328</v>
      </c>
      <c r="V174" s="73">
        <v>6572</v>
      </c>
      <c r="W174" s="73">
        <v>68463</v>
      </c>
      <c r="X174" s="73">
        <v>69006</v>
      </c>
      <c r="Y174" s="73">
        <v>73454</v>
      </c>
      <c r="Z174" s="73">
        <v>11819</v>
      </c>
      <c r="AA174" s="73">
        <v>12777</v>
      </c>
      <c r="AB174" s="73">
        <v>9322</v>
      </c>
      <c r="AC174" s="73">
        <v>7376</v>
      </c>
      <c r="AD174" s="73">
        <v>73931</v>
      </c>
      <c r="AE174" s="73">
        <v>68738</v>
      </c>
      <c r="AF174" s="73">
        <v>69940</v>
      </c>
      <c r="AG174" s="73">
        <v>74834</v>
      </c>
      <c r="AH174" s="73">
        <v>1384629</v>
      </c>
    </row>
    <row r="175" spans="2:34" x14ac:dyDescent="0.25">
      <c r="C175" s="74" t="s">
        <v>37</v>
      </c>
      <c r="D175" s="75">
        <v>108180</v>
      </c>
      <c r="E175" s="75">
        <v>101187</v>
      </c>
      <c r="F175" s="75">
        <v>111646</v>
      </c>
      <c r="G175" s="75">
        <v>75388</v>
      </c>
      <c r="H175" s="75">
        <v>37224</v>
      </c>
      <c r="I175" s="75">
        <v>106836</v>
      </c>
      <c r="J175" s="75">
        <v>104664</v>
      </c>
      <c r="K175" s="75">
        <v>105789</v>
      </c>
      <c r="L175" s="75">
        <v>102373</v>
      </c>
      <c r="M175" s="75">
        <v>120639</v>
      </c>
      <c r="N175" s="75">
        <v>30778</v>
      </c>
      <c r="O175" s="75">
        <v>15971</v>
      </c>
      <c r="P175" s="75">
        <v>122969</v>
      </c>
      <c r="Q175" s="75">
        <v>120910</v>
      </c>
      <c r="R175" s="75">
        <v>116274</v>
      </c>
      <c r="S175" s="75">
        <v>124753</v>
      </c>
      <c r="T175" s="75">
        <v>133884</v>
      </c>
      <c r="U175" s="75">
        <v>16524</v>
      </c>
      <c r="V175" s="75">
        <v>12974</v>
      </c>
      <c r="W175" s="75">
        <v>132577</v>
      </c>
      <c r="X175" s="75">
        <v>136889</v>
      </c>
      <c r="Y175" s="75">
        <v>146492</v>
      </c>
      <c r="Z175" s="75">
        <v>23207</v>
      </c>
      <c r="AA175" s="75">
        <v>25024</v>
      </c>
      <c r="AB175" s="75">
        <v>18261</v>
      </c>
      <c r="AC175" s="75">
        <v>14607</v>
      </c>
      <c r="AD175" s="75">
        <v>144272</v>
      </c>
      <c r="AE175" s="75">
        <v>135827</v>
      </c>
      <c r="AF175" s="75">
        <v>139285</v>
      </c>
      <c r="AG175" s="75">
        <v>147071</v>
      </c>
      <c r="AH175" s="75">
        <v>2732475</v>
      </c>
    </row>
    <row r="176" spans="2:34" x14ac:dyDescent="0.25">
      <c r="C176" s="39" t="s">
        <v>82</v>
      </c>
      <c r="D176" s="73">
        <v>35719</v>
      </c>
      <c r="E176" s="73">
        <v>36448</v>
      </c>
      <c r="F176" s="73">
        <v>43799</v>
      </c>
      <c r="G176" s="73">
        <v>19810</v>
      </c>
      <c r="H176" s="73">
        <v>10075</v>
      </c>
      <c r="I176" s="73">
        <v>29465</v>
      </c>
      <c r="J176" s="73">
        <v>30365</v>
      </c>
      <c r="K176" s="73">
        <v>31249</v>
      </c>
      <c r="L176" s="73">
        <v>30318</v>
      </c>
      <c r="M176" s="73">
        <v>36964</v>
      </c>
      <c r="N176" s="73">
        <v>6693</v>
      </c>
      <c r="O176" s="73">
        <v>3504</v>
      </c>
      <c r="P176" s="73">
        <v>37847</v>
      </c>
      <c r="Q176" s="73">
        <v>36663</v>
      </c>
      <c r="R176" s="73">
        <v>36931</v>
      </c>
      <c r="S176" s="73">
        <v>38414</v>
      </c>
      <c r="T176" s="73">
        <v>41355</v>
      </c>
      <c r="U176" s="73">
        <v>3926</v>
      </c>
      <c r="V176" s="73">
        <v>2859</v>
      </c>
      <c r="W176" s="73">
        <v>42991</v>
      </c>
      <c r="X176" s="73">
        <v>44413</v>
      </c>
      <c r="Y176" s="73">
        <v>49166</v>
      </c>
      <c r="Z176" s="73">
        <v>6465</v>
      </c>
      <c r="AA176" s="73">
        <v>7238</v>
      </c>
      <c r="AB176" s="73">
        <v>4672</v>
      </c>
      <c r="AC176" s="73">
        <v>3554</v>
      </c>
      <c r="AD176" s="73">
        <v>47063</v>
      </c>
      <c r="AE176" s="73">
        <v>28153</v>
      </c>
      <c r="AF176" s="73">
        <v>42041</v>
      </c>
      <c r="AG176" s="73">
        <v>51895</v>
      </c>
      <c r="AH176" s="73">
        <v>840055</v>
      </c>
    </row>
    <row r="177" spans="3:34" x14ac:dyDescent="0.25">
      <c r="C177" s="39" t="s">
        <v>83</v>
      </c>
      <c r="D177" s="73">
        <v>38166</v>
      </c>
      <c r="E177" s="73">
        <v>36347</v>
      </c>
      <c r="F177" s="73">
        <v>41128</v>
      </c>
      <c r="G177" s="73">
        <v>23144</v>
      </c>
      <c r="H177" s="73">
        <v>10806</v>
      </c>
      <c r="I177" s="73">
        <v>30496</v>
      </c>
      <c r="J177" s="73">
        <v>31072</v>
      </c>
      <c r="K177" s="73">
        <v>31218</v>
      </c>
      <c r="L177" s="73">
        <v>30013</v>
      </c>
      <c r="M177" s="73">
        <v>35956</v>
      </c>
      <c r="N177" s="73">
        <v>5921</v>
      </c>
      <c r="O177" s="73">
        <v>2756</v>
      </c>
      <c r="P177" s="73">
        <v>37735</v>
      </c>
      <c r="Q177" s="73">
        <v>36795</v>
      </c>
      <c r="R177" s="73">
        <v>37046</v>
      </c>
      <c r="S177" s="73">
        <v>38554</v>
      </c>
      <c r="T177" s="73">
        <v>40799</v>
      </c>
      <c r="U177" s="73">
        <v>4032</v>
      </c>
      <c r="V177" s="73">
        <v>3208</v>
      </c>
      <c r="W177" s="73">
        <v>42372</v>
      </c>
      <c r="X177" s="73">
        <v>42625</v>
      </c>
      <c r="Y177" s="73">
        <v>47511</v>
      </c>
      <c r="Z177" s="73">
        <v>6757</v>
      </c>
      <c r="AA177" s="73">
        <v>7544</v>
      </c>
      <c r="AB177" s="73">
        <v>4911</v>
      </c>
      <c r="AC177" s="73">
        <v>3867</v>
      </c>
      <c r="AD177" s="73">
        <v>46112</v>
      </c>
      <c r="AE177" s="73">
        <v>27684</v>
      </c>
      <c r="AF177" s="73">
        <v>40203</v>
      </c>
      <c r="AG177" s="73">
        <v>48792</v>
      </c>
      <c r="AH177" s="73">
        <v>833570</v>
      </c>
    </row>
    <row r="178" spans="3:34" x14ac:dyDescent="0.25">
      <c r="C178" s="74" t="s">
        <v>37</v>
      </c>
      <c r="D178" s="75">
        <v>73885</v>
      </c>
      <c r="E178" s="75">
        <v>72795</v>
      </c>
      <c r="F178" s="75">
        <v>84927</v>
      </c>
      <c r="G178" s="75">
        <v>42954</v>
      </c>
      <c r="H178" s="75">
        <v>20881</v>
      </c>
      <c r="I178" s="75">
        <v>59961</v>
      </c>
      <c r="J178" s="75">
        <v>61437</v>
      </c>
      <c r="K178" s="75">
        <v>62467</v>
      </c>
      <c r="L178" s="75">
        <v>60331</v>
      </c>
      <c r="M178" s="75">
        <v>72920</v>
      </c>
      <c r="N178" s="75">
        <v>12614</v>
      </c>
      <c r="O178" s="75">
        <v>6260</v>
      </c>
      <c r="P178" s="75">
        <v>75582</v>
      </c>
      <c r="Q178" s="75">
        <v>73458</v>
      </c>
      <c r="R178" s="75">
        <v>73977</v>
      </c>
      <c r="S178" s="75">
        <v>76968</v>
      </c>
      <c r="T178" s="75">
        <v>82154</v>
      </c>
      <c r="U178" s="75">
        <v>7958</v>
      </c>
      <c r="V178" s="75">
        <v>6067</v>
      </c>
      <c r="W178" s="75">
        <v>85363</v>
      </c>
      <c r="X178" s="75">
        <v>87038</v>
      </c>
      <c r="Y178" s="75">
        <v>96677</v>
      </c>
      <c r="Z178" s="75">
        <v>13222</v>
      </c>
      <c r="AA178" s="75">
        <v>14782</v>
      </c>
      <c r="AB178" s="75">
        <v>9583</v>
      </c>
      <c r="AC178" s="75">
        <v>7421</v>
      </c>
      <c r="AD178" s="75">
        <v>93175</v>
      </c>
      <c r="AE178" s="75">
        <v>55837</v>
      </c>
      <c r="AF178" s="75">
        <v>82244</v>
      </c>
      <c r="AG178" s="75">
        <v>100687</v>
      </c>
      <c r="AH178" s="75">
        <v>1673625</v>
      </c>
    </row>
    <row r="179" spans="3:34" x14ac:dyDescent="0.25">
      <c r="C179" s="39" t="s">
        <v>84</v>
      </c>
      <c r="D179" s="73">
        <v>38279</v>
      </c>
      <c r="E179" s="73">
        <v>37081</v>
      </c>
      <c r="F179" s="73">
        <v>40413</v>
      </c>
      <c r="G179" s="73">
        <v>23361</v>
      </c>
      <c r="H179" s="73">
        <v>13359</v>
      </c>
      <c r="I179" s="73">
        <v>29734</v>
      </c>
      <c r="J179" s="73">
        <v>28878</v>
      </c>
      <c r="K179" s="73">
        <v>31868</v>
      </c>
      <c r="L179" s="73">
        <v>30979</v>
      </c>
      <c r="M179" s="73">
        <v>35632</v>
      </c>
      <c r="N179" s="73">
        <v>8706</v>
      </c>
      <c r="O179" s="73">
        <v>5039</v>
      </c>
      <c r="P179" s="73">
        <v>37513</v>
      </c>
      <c r="Q179" s="73">
        <v>34115</v>
      </c>
      <c r="R179" s="73">
        <v>36154</v>
      </c>
      <c r="S179" s="73">
        <v>34842</v>
      </c>
      <c r="T179" s="73">
        <v>41055</v>
      </c>
      <c r="U179" s="73">
        <v>6596</v>
      </c>
      <c r="V179" s="73">
        <v>4745</v>
      </c>
      <c r="W179" s="73">
        <v>41649</v>
      </c>
      <c r="X179" s="73">
        <v>41895</v>
      </c>
      <c r="Y179" s="73">
        <v>42280</v>
      </c>
      <c r="Z179" s="73">
        <v>8609</v>
      </c>
      <c r="AA179" s="73">
        <v>10985</v>
      </c>
      <c r="AB179" s="73">
        <v>7438</v>
      </c>
      <c r="AC179" s="73">
        <v>5674</v>
      </c>
      <c r="AD179" s="73">
        <v>43355</v>
      </c>
      <c r="AE179" s="73">
        <v>40241</v>
      </c>
      <c r="AF179" s="73">
        <v>43180</v>
      </c>
      <c r="AG179" s="73">
        <v>40519</v>
      </c>
      <c r="AH179" s="73">
        <v>844174</v>
      </c>
    </row>
    <row r="180" spans="3:34" x14ac:dyDescent="0.25">
      <c r="C180" s="39" t="s">
        <v>85</v>
      </c>
      <c r="D180" s="73">
        <v>43681</v>
      </c>
      <c r="E180" s="73">
        <v>40420</v>
      </c>
      <c r="F180" s="73">
        <v>44896</v>
      </c>
      <c r="G180" s="73">
        <v>26108</v>
      </c>
      <c r="H180" s="73">
        <v>14753</v>
      </c>
      <c r="I180" s="73">
        <v>33647</v>
      </c>
      <c r="J180" s="73">
        <v>31259</v>
      </c>
      <c r="K180" s="73">
        <v>34273</v>
      </c>
      <c r="L180" s="73">
        <v>33379</v>
      </c>
      <c r="M180" s="73">
        <v>38634</v>
      </c>
      <c r="N180" s="73">
        <v>8421</v>
      </c>
      <c r="O180" s="73">
        <v>4873</v>
      </c>
      <c r="P180" s="73">
        <v>39941</v>
      </c>
      <c r="Q180" s="73">
        <v>37141</v>
      </c>
      <c r="R180" s="73">
        <v>38900</v>
      </c>
      <c r="S180" s="73">
        <v>37829</v>
      </c>
      <c r="T180" s="73">
        <v>43819</v>
      </c>
      <c r="U180" s="73">
        <v>6806</v>
      </c>
      <c r="V180" s="73">
        <v>4908</v>
      </c>
      <c r="W180" s="73">
        <v>44074</v>
      </c>
      <c r="X180" s="73">
        <v>44598</v>
      </c>
      <c r="Y180" s="73">
        <v>45436</v>
      </c>
      <c r="Z180" s="73">
        <v>9534</v>
      </c>
      <c r="AA180" s="73">
        <v>12950</v>
      </c>
      <c r="AB180" s="73">
        <v>8558</v>
      </c>
      <c r="AC180" s="73">
        <v>6109</v>
      </c>
      <c r="AD180" s="73">
        <v>46333</v>
      </c>
      <c r="AE180" s="73">
        <v>43403</v>
      </c>
      <c r="AF180" s="73">
        <v>44877</v>
      </c>
      <c r="AG180" s="73">
        <v>44034</v>
      </c>
      <c r="AH180" s="73">
        <v>913594</v>
      </c>
    </row>
    <row r="181" spans="3:34" x14ac:dyDescent="0.25">
      <c r="C181" s="74" t="s">
        <v>37</v>
      </c>
      <c r="D181" s="75">
        <v>81960</v>
      </c>
      <c r="E181" s="75">
        <v>77501</v>
      </c>
      <c r="F181" s="75">
        <v>85309</v>
      </c>
      <c r="G181" s="75">
        <v>49469</v>
      </c>
      <c r="H181" s="75">
        <v>28112</v>
      </c>
      <c r="I181" s="75">
        <v>63381</v>
      </c>
      <c r="J181" s="75">
        <v>60137</v>
      </c>
      <c r="K181" s="75">
        <v>66141</v>
      </c>
      <c r="L181" s="75">
        <v>64358</v>
      </c>
      <c r="M181" s="75">
        <v>74266</v>
      </c>
      <c r="N181" s="75">
        <v>17127</v>
      </c>
      <c r="O181" s="75">
        <v>9912</v>
      </c>
      <c r="P181" s="75">
        <v>77454</v>
      </c>
      <c r="Q181" s="75">
        <v>71256</v>
      </c>
      <c r="R181" s="75">
        <v>75054</v>
      </c>
      <c r="S181" s="75">
        <v>72671</v>
      </c>
      <c r="T181" s="75">
        <v>84874</v>
      </c>
      <c r="U181" s="75">
        <v>13402</v>
      </c>
      <c r="V181" s="75">
        <v>9653</v>
      </c>
      <c r="W181" s="75">
        <v>85723</v>
      </c>
      <c r="X181" s="75">
        <v>86493</v>
      </c>
      <c r="Y181" s="75">
        <v>87716</v>
      </c>
      <c r="Z181" s="75">
        <v>18143</v>
      </c>
      <c r="AA181" s="75">
        <v>23935</v>
      </c>
      <c r="AB181" s="75">
        <v>15996</v>
      </c>
      <c r="AC181" s="75">
        <v>11783</v>
      </c>
      <c r="AD181" s="75">
        <v>89688</v>
      </c>
      <c r="AE181" s="75">
        <v>83644</v>
      </c>
      <c r="AF181" s="75">
        <v>88057</v>
      </c>
      <c r="AG181" s="75">
        <v>84553</v>
      </c>
      <c r="AH181" s="75">
        <v>1757768</v>
      </c>
    </row>
    <row r="182" spans="3:34" x14ac:dyDescent="0.25">
      <c r="C182" s="39" t="s">
        <v>86</v>
      </c>
      <c r="D182" s="73">
        <v>20148</v>
      </c>
      <c r="E182" s="73">
        <v>19152</v>
      </c>
      <c r="F182" s="73">
        <v>20103</v>
      </c>
      <c r="G182" s="73">
        <v>13800</v>
      </c>
      <c r="H182" s="73">
        <v>9893</v>
      </c>
      <c r="I182" s="73">
        <v>19479</v>
      </c>
      <c r="J182" s="73">
        <v>19457</v>
      </c>
      <c r="K182" s="73">
        <v>19898</v>
      </c>
      <c r="L182" s="73">
        <v>20518</v>
      </c>
      <c r="M182" s="73">
        <v>22555</v>
      </c>
      <c r="N182" s="73">
        <v>6634</v>
      </c>
      <c r="O182" s="73">
        <v>4870</v>
      </c>
      <c r="P182" s="73">
        <v>18912</v>
      </c>
      <c r="Q182" s="73">
        <v>22155</v>
      </c>
      <c r="R182" s="73">
        <v>20761</v>
      </c>
      <c r="S182" s="73">
        <v>22918</v>
      </c>
      <c r="T182" s="73">
        <v>24992</v>
      </c>
      <c r="U182" s="73">
        <v>3521</v>
      </c>
      <c r="V182" s="73">
        <v>2702</v>
      </c>
      <c r="W182" s="73">
        <v>25249</v>
      </c>
      <c r="X182" s="73">
        <v>24561</v>
      </c>
      <c r="Y182" s="73">
        <v>26843</v>
      </c>
      <c r="Z182" s="73">
        <v>4329</v>
      </c>
      <c r="AA182" s="73">
        <v>4679</v>
      </c>
      <c r="AB182" s="73">
        <v>3841</v>
      </c>
      <c r="AC182" s="73">
        <v>3042</v>
      </c>
      <c r="AD182" s="73">
        <v>26668</v>
      </c>
      <c r="AE182" s="73">
        <v>24553</v>
      </c>
      <c r="AF182" s="73">
        <v>24598</v>
      </c>
      <c r="AG182" s="73">
        <v>27008</v>
      </c>
      <c r="AH182" s="73">
        <v>507839</v>
      </c>
    </row>
    <row r="183" spans="3:34" x14ac:dyDescent="0.25">
      <c r="C183" s="39" t="s">
        <v>87</v>
      </c>
      <c r="D183" s="73">
        <v>23747</v>
      </c>
      <c r="E183" s="73">
        <v>22302</v>
      </c>
      <c r="F183" s="73">
        <v>23786</v>
      </c>
      <c r="G183" s="73">
        <v>15943</v>
      </c>
      <c r="H183" s="73">
        <v>11176</v>
      </c>
      <c r="I183" s="73">
        <v>22820</v>
      </c>
      <c r="J183" s="73">
        <v>22749</v>
      </c>
      <c r="K183" s="73">
        <v>22832</v>
      </c>
      <c r="L183" s="73">
        <v>23298</v>
      </c>
      <c r="M183" s="73">
        <v>26371</v>
      </c>
      <c r="N183" s="73">
        <v>5634</v>
      </c>
      <c r="O183" s="73">
        <v>4062</v>
      </c>
      <c r="P183" s="73">
        <v>22083</v>
      </c>
      <c r="Q183" s="73">
        <v>25778</v>
      </c>
      <c r="R183" s="73">
        <v>24337</v>
      </c>
      <c r="S183" s="73">
        <v>26772</v>
      </c>
      <c r="T183" s="73">
        <v>28478</v>
      </c>
      <c r="U183" s="73">
        <v>3728</v>
      </c>
      <c r="V183" s="73">
        <v>3006</v>
      </c>
      <c r="W183" s="73">
        <v>30439</v>
      </c>
      <c r="X183" s="73">
        <v>29295</v>
      </c>
      <c r="Y183" s="73">
        <v>31399</v>
      </c>
      <c r="Z183" s="73">
        <v>4813</v>
      </c>
      <c r="AA183" s="73">
        <v>5331</v>
      </c>
      <c r="AB183" s="73">
        <v>4156</v>
      </c>
      <c r="AC183" s="73">
        <v>3377</v>
      </c>
      <c r="AD183" s="73">
        <v>32461</v>
      </c>
      <c r="AE183" s="73">
        <v>29440</v>
      </c>
      <c r="AF183" s="73">
        <v>30089</v>
      </c>
      <c r="AG183" s="73">
        <v>32487</v>
      </c>
      <c r="AH183" s="73">
        <v>592189</v>
      </c>
    </row>
    <row r="184" spans="3:34" x14ac:dyDescent="0.25">
      <c r="C184" s="74" t="s">
        <v>37</v>
      </c>
      <c r="D184" s="75">
        <v>43895</v>
      </c>
      <c r="E184" s="75">
        <v>41454</v>
      </c>
      <c r="F184" s="75">
        <v>43889</v>
      </c>
      <c r="G184" s="75">
        <v>29743</v>
      </c>
      <c r="H184" s="75">
        <v>21069</v>
      </c>
      <c r="I184" s="75">
        <v>42299</v>
      </c>
      <c r="J184" s="75">
        <v>42206</v>
      </c>
      <c r="K184" s="75">
        <v>42730</v>
      </c>
      <c r="L184" s="75">
        <v>43816</v>
      </c>
      <c r="M184" s="75">
        <v>48926</v>
      </c>
      <c r="N184" s="75">
        <v>12268</v>
      </c>
      <c r="O184" s="75">
        <v>8932</v>
      </c>
      <c r="P184" s="75">
        <v>40995</v>
      </c>
      <c r="Q184" s="75">
        <v>47933</v>
      </c>
      <c r="R184" s="75">
        <v>45098</v>
      </c>
      <c r="S184" s="75">
        <v>49690</v>
      </c>
      <c r="T184" s="75">
        <v>53470</v>
      </c>
      <c r="U184" s="75">
        <v>7249</v>
      </c>
      <c r="V184" s="75">
        <v>5708</v>
      </c>
      <c r="W184" s="75">
        <v>55688</v>
      </c>
      <c r="X184" s="75">
        <v>53856</v>
      </c>
      <c r="Y184" s="75">
        <v>58242</v>
      </c>
      <c r="Z184" s="75">
        <v>9142</v>
      </c>
      <c r="AA184" s="75">
        <v>10010</v>
      </c>
      <c r="AB184" s="75">
        <v>7997</v>
      </c>
      <c r="AC184" s="75">
        <v>6419</v>
      </c>
      <c r="AD184" s="75">
        <v>59129</v>
      </c>
      <c r="AE184" s="75">
        <v>53993</v>
      </c>
      <c r="AF184" s="75">
        <v>54687</v>
      </c>
      <c r="AG184" s="75">
        <v>59495</v>
      </c>
      <c r="AH184" s="75">
        <v>1100028</v>
      </c>
    </row>
    <row r="185" spans="3:34" x14ac:dyDescent="0.25">
      <c r="C185" s="39" t="s">
        <v>88</v>
      </c>
      <c r="D185" s="73">
        <v>24554</v>
      </c>
      <c r="E185" s="73">
        <v>22622</v>
      </c>
      <c r="F185" s="73">
        <v>26767</v>
      </c>
      <c r="G185" s="73">
        <v>13938</v>
      </c>
      <c r="H185" s="73">
        <v>6100</v>
      </c>
      <c r="I185" s="73">
        <v>19994</v>
      </c>
      <c r="J185" s="73">
        <v>20714</v>
      </c>
      <c r="K185" s="73">
        <v>21407</v>
      </c>
      <c r="L185" s="73">
        <v>21740</v>
      </c>
      <c r="M185" s="73">
        <v>24874</v>
      </c>
      <c r="N185" s="73">
        <v>4633</v>
      </c>
      <c r="O185" s="73">
        <v>2056</v>
      </c>
      <c r="P185" s="73">
        <v>26000</v>
      </c>
      <c r="Q185" s="73">
        <v>25912</v>
      </c>
      <c r="R185" s="73">
        <v>24591</v>
      </c>
      <c r="S185" s="73">
        <v>23902</v>
      </c>
      <c r="T185" s="73">
        <v>28044</v>
      </c>
      <c r="U185" s="73">
        <v>3505</v>
      </c>
      <c r="V185" s="73">
        <v>1941</v>
      </c>
      <c r="W185" s="73">
        <v>32371</v>
      </c>
      <c r="X185" s="73">
        <v>29739</v>
      </c>
      <c r="Y185" s="73">
        <v>31631</v>
      </c>
      <c r="Z185" s="73">
        <v>5023</v>
      </c>
      <c r="AA185" s="73">
        <v>6025</v>
      </c>
      <c r="AB185" s="73">
        <v>3773</v>
      </c>
      <c r="AC185" s="73">
        <v>2463</v>
      </c>
      <c r="AD185" s="73">
        <v>32294</v>
      </c>
      <c r="AE185" s="73">
        <v>29643</v>
      </c>
      <c r="AF185" s="73">
        <v>31459</v>
      </c>
      <c r="AG185" s="73">
        <v>33706</v>
      </c>
      <c r="AH185" s="73">
        <v>581421</v>
      </c>
    </row>
    <row r="186" spans="3:34" x14ac:dyDescent="0.25">
      <c r="C186" s="39" t="s">
        <v>89</v>
      </c>
      <c r="D186" s="73">
        <v>24328</v>
      </c>
      <c r="E186" s="73">
        <v>22802</v>
      </c>
      <c r="F186" s="73">
        <v>27506</v>
      </c>
      <c r="G186" s="73">
        <v>13876</v>
      </c>
      <c r="H186" s="73">
        <v>5391</v>
      </c>
      <c r="I186" s="73">
        <v>20162</v>
      </c>
      <c r="J186" s="73">
        <v>20569</v>
      </c>
      <c r="K186" s="73">
        <v>21634</v>
      </c>
      <c r="L186" s="73">
        <v>22314</v>
      </c>
      <c r="M186" s="73">
        <v>25811</v>
      </c>
      <c r="N186" s="73">
        <v>4242</v>
      </c>
      <c r="O186" s="73">
        <v>1704</v>
      </c>
      <c r="P186" s="73">
        <v>26201</v>
      </c>
      <c r="Q186" s="73">
        <v>25974</v>
      </c>
      <c r="R186" s="73">
        <v>24071</v>
      </c>
      <c r="S186" s="73">
        <v>18735</v>
      </c>
      <c r="T186" s="73">
        <v>24000</v>
      </c>
      <c r="U186" s="73">
        <v>3267</v>
      </c>
      <c r="V186" s="73">
        <v>1708</v>
      </c>
      <c r="W186" s="73">
        <v>28210</v>
      </c>
      <c r="X186" s="73">
        <v>29515</v>
      </c>
      <c r="Y186" s="73">
        <v>34155</v>
      </c>
      <c r="Z186" s="73">
        <v>4846</v>
      </c>
      <c r="AA186" s="73">
        <v>6000</v>
      </c>
      <c r="AB186" s="73">
        <v>3585</v>
      </c>
      <c r="AC186" s="73">
        <v>2097</v>
      </c>
      <c r="AD186" s="73">
        <v>29861</v>
      </c>
      <c r="AE186" s="73">
        <v>30719</v>
      </c>
      <c r="AF186" s="73">
        <v>32515</v>
      </c>
      <c r="AG186" s="73">
        <v>38189</v>
      </c>
      <c r="AH186" s="73">
        <v>573987</v>
      </c>
    </row>
    <row r="187" spans="3:34" x14ac:dyDescent="0.25">
      <c r="C187" s="74" t="s">
        <v>37</v>
      </c>
      <c r="D187" s="75">
        <v>48882</v>
      </c>
      <c r="E187" s="75">
        <v>45424</v>
      </c>
      <c r="F187" s="75">
        <v>54273</v>
      </c>
      <c r="G187" s="75">
        <v>27814</v>
      </c>
      <c r="H187" s="75">
        <v>11491</v>
      </c>
      <c r="I187" s="75">
        <v>40156</v>
      </c>
      <c r="J187" s="75">
        <v>41283</v>
      </c>
      <c r="K187" s="75">
        <v>43041</v>
      </c>
      <c r="L187" s="75">
        <v>44054</v>
      </c>
      <c r="M187" s="75">
        <v>50685</v>
      </c>
      <c r="N187" s="75">
        <v>8875</v>
      </c>
      <c r="O187" s="75">
        <v>3760</v>
      </c>
      <c r="P187" s="75">
        <v>52201</v>
      </c>
      <c r="Q187" s="75">
        <v>51886</v>
      </c>
      <c r="R187" s="75">
        <v>48662</v>
      </c>
      <c r="S187" s="75">
        <v>42637</v>
      </c>
      <c r="T187" s="75">
        <v>52044</v>
      </c>
      <c r="U187" s="75">
        <v>6772</v>
      </c>
      <c r="V187" s="75">
        <v>3649</v>
      </c>
      <c r="W187" s="75">
        <v>60581</v>
      </c>
      <c r="X187" s="75">
        <v>59254</v>
      </c>
      <c r="Y187" s="75">
        <v>65786</v>
      </c>
      <c r="Z187" s="75">
        <v>9869</v>
      </c>
      <c r="AA187" s="75">
        <v>12025</v>
      </c>
      <c r="AB187" s="75">
        <v>7358</v>
      </c>
      <c r="AC187" s="75">
        <v>4560</v>
      </c>
      <c r="AD187" s="75">
        <v>62155</v>
      </c>
      <c r="AE187" s="75">
        <v>60362</v>
      </c>
      <c r="AF187" s="75">
        <v>63974</v>
      </c>
      <c r="AG187" s="75">
        <v>71895</v>
      </c>
      <c r="AH187" s="75">
        <v>1155408</v>
      </c>
    </row>
    <row r="188" spans="3:34" x14ac:dyDescent="0.25">
      <c r="C188" s="39" t="s">
        <v>90</v>
      </c>
      <c r="D188" s="73">
        <v>37729</v>
      </c>
      <c r="E188" s="73">
        <v>35436</v>
      </c>
      <c r="F188" s="73">
        <v>39434</v>
      </c>
      <c r="G188" s="73">
        <v>28247</v>
      </c>
      <c r="H188" s="73">
        <v>15868</v>
      </c>
      <c r="I188" s="73">
        <v>35725</v>
      </c>
      <c r="J188" s="73">
        <v>35459</v>
      </c>
      <c r="K188" s="73">
        <v>36946</v>
      </c>
      <c r="L188" s="73">
        <v>38309</v>
      </c>
      <c r="M188" s="73">
        <v>43881</v>
      </c>
      <c r="N188" s="73">
        <v>9612</v>
      </c>
      <c r="O188" s="73">
        <v>5695</v>
      </c>
      <c r="P188" s="73">
        <v>44638</v>
      </c>
      <c r="Q188" s="73">
        <v>42396</v>
      </c>
      <c r="R188" s="73">
        <v>39214</v>
      </c>
      <c r="S188" s="73">
        <v>41982</v>
      </c>
      <c r="T188" s="73">
        <v>47063</v>
      </c>
      <c r="U188" s="73">
        <v>5235</v>
      </c>
      <c r="V188" s="73">
        <v>3487</v>
      </c>
      <c r="W188" s="73">
        <v>47214</v>
      </c>
      <c r="X188" s="73">
        <v>46400</v>
      </c>
      <c r="Y188" s="73">
        <v>51505</v>
      </c>
      <c r="Z188" s="73">
        <v>7247</v>
      </c>
      <c r="AA188" s="73">
        <v>8493</v>
      </c>
      <c r="AB188" s="73">
        <v>6514</v>
      </c>
      <c r="AC188" s="73">
        <v>4188</v>
      </c>
      <c r="AD188" s="73">
        <v>49413</v>
      </c>
      <c r="AE188" s="73">
        <v>48164</v>
      </c>
      <c r="AF188" s="73">
        <v>48871</v>
      </c>
      <c r="AG188" s="73">
        <v>54386</v>
      </c>
      <c r="AH188" s="73">
        <v>958751</v>
      </c>
    </row>
    <row r="189" spans="3:34" x14ac:dyDescent="0.25">
      <c r="C189" s="39" t="s">
        <v>91</v>
      </c>
      <c r="D189" s="73">
        <v>40273</v>
      </c>
      <c r="E189" s="73">
        <v>38364</v>
      </c>
      <c r="F189" s="73">
        <v>42090</v>
      </c>
      <c r="G189" s="73">
        <v>30611</v>
      </c>
      <c r="H189" s="73">
        <v>18115</v>
      </c>
      <c r="I189" s="73">
        <v>38296</v>
      </c>
      <c r="J189" s="73">
        <v>38504</v>
      </c>
      <c r="K189" s="73">
        <v>39496</v>
      </c>
      <c r="L189" s="73">
        <v>40536</v>
      </c>
      <c r="M189" s="73">
        <v>45642</v>
      </c>
      <c r="N189" s="73">
        <v>10417</v>
      </c>
      <c r="O189" s="73">
        <v>6400</v>
      </c>
      <c r="P189" s="73">
        <v>47853</v>
      </c>
      <c r="Q189" s="73">
        <v>45407</v>
      </c>
      <c r="R189" s="73">
        <v>42842</v>
      </c>
      <c r="S189" s="73">
        <v>44729</v>
      </c>
      <c r="T189" s="73">
        <v>48547</v>
      </c>
      <c r="U189" s="73">
        <v>5915</v>
      </c>
      <c r="V189" s="73">
        <v>4156</v>
      </c>
      <c r="W189" s="73">
        <v>54014</v>
      </c>
      <c r="X189" s="73">
        <v>49519</v>
      </c>
      <c r="Y189" s="73">
        <v>53374</v>
      </c>
      <c r="Z189" s="73">
        <v>8032</v>
      </c>
      <c r="AA189" s="73">
        <v>9475</v>
      </c>
      <c r="AB189" s="73">
        <v>6639</v>
      </c>
      <c r="AC189" s="73">
        <v>4925</v>
      </c>
      <c r="AD189" s="73">
        <v>56496</v>
      </c>
      <c r="AE189" s="73">
        <v>51080</v>
      </c>
      <c r="AF189" s="73">
        <v>52621</v>
      </c>
      <c r="AG189" s="73">
        <v>56367</v>
      </c>
      <c r="AH189" s="73">
        <v>1030735</v>
      </c>
    </row>
    <row r="190" spans="3:34" x14ac:dyDescent="0.25">
      <c r="C190" s="74" t="s">
        <v>37</v>
      </c>
      <c r="D190" s="75">
        <v>78002</v>
      </c>
      <c r="E190" s="75">
        <v>73800</v>
      </c>
      <c r="F190" s="75">
        <v>81524</v>
      </c>
      <c r="G190" s="75">
        <v>58858</v>
      </c>
      <c r="H190" s="75">
        <v>33983</v>
      </c>
      <c r="I190" s="75">
        <v>74021</v>
      </c>
      <c r="J190" s="75">
        <v>73963</v>
      </c>
      <c r="K190" s="75">
        <v>76442</v>
      </c>
      <c r="L190" s="75">
        <v>78845</v>
      </c>
      <c r="M190" s="75">
        <v>89523</v>
      </c>
      <c r="N190" s="75">
        <v>20029</v>
      </c>
      <c r="O190" s="75">
        <v>12095</v>
      </c>
      <c r="P190" s="75">
        <v>92491</v>
      </c>
      <c r="Q190" s="75">
        <v>87803</v>
      </c>
      <c r="R190" s="75">
        <v>82056</v>
      </c>
      <c r="S190" s="75">
        <v>86711</v>
      </c>
      <c r="T190" s="75">
        <v>95610</v>
      </c>
      <c r="U190" s="75">
        <v>11150</v>
      </c>
      <c r="V190" s="75">
        <v>7643</v>
      </c>
      <c r="W190" s="75">
        <v>101228</v>
      </c>
      <c r="X190" s="75">
        <v>95919</v>
      </c>
      <c r="Y190" s="75">
        <v>104879</v>
      </c>
      <c r="Z190" s="75">
        <v>15279</v>
      </c>
      <c r="AA190" s="75">
        <v>17968</v>
      </c>
      <c r="AB190" s="75">
        <v>13153</v>
      </c>
      <c r="AC190" s="75">
        <v>9113</v>
      </c>
      <c r="AD190" s="75">
        <v>105909</v>
      </c>
      <c r="AE190" s="75">
        <v>99244</v>
      </c>
      <c r="AF190" s="75">
        <v>101492</v>
      </c>
      <c r="AG190" s="75">
        <v>110753</v>
      </c>
      <c r="AH190" s="75">
        <v>1989486</v>
      </c>
    </row>
    <row r="191" spans="3:34" x14ac:dyDescent="0.25">
      <c r="C191" s="39" t="s">
        <v>92</v>
      </c>
      <c r="D191" s="73">
        <v>49292</v>
      </c>
      <c r="E191" s="73">
        <v>46560</v>
      </c>
      <c r="F191" s="73">
        <v>51105</v>
      </c>
      <c r="G191" s="73">
        <v>37254</v>
      </c>
      <c r="H191" s="73">
        <v>23677</v>
      </c>
      <c r="I191" s="73">
        <v>47988</v>
      </c>
      <c r="J191" s="73">
        <v>47903</v>
      </c>
      <c r="K191" s="73">
        <v>48118</v>
      </c>
      <c r="L191" s="73">
        <v>49791</v>
      </c>
      <c r="M191" s="73">
        <v>57069</v>
      </c>
      <c r="N191" s="73">
        <v>14915</v>
      </c>
      <c r="O191" s="73">
        <v>9947</v>
      </c>
      <c r="P191" s="73">
        <v>58544</v>
      </c>
      <c r="Q191" s="73">
        <v>54959</v>
      </c>
      <c r="R191" s="73">
        <v>53533</v>
      </c>
      <c r="S191" s="73">
        <v>54880</v>
      </c>
      <c r="T191" s="73">
        <v>59010</v>
      </c>
      <c r="U191" s="73">
        <v>6929</v>
      </c>
      <c r="V191" s="73">
        <v>5672</v>
      </c>
      <c r="W191" s="73">
        <v>65019</v>
      </c>
      <c r="X191" s="73">
        <v>60621</v>
      </c>
      <c r="Y191" s="73">
        <v>61930</v>
      </c>
      <c r="Z191" s="73">
        <v>9710</v>
      </c>
      <c r="AA191" s="73">
        <v>10785</v>
      </c>
      <c r="AB191" s="73">
        <v>7797</v>
      </c>
      <c r="AC191" s="73">
        <v>6572</v>
      </c>
      <c r="AD191" s="73">
        <v>65459</v>
      </c>
      <c r="AE191" s="73">
        <v>60511</v>
      </c>
      <c r="AF191" s="73">
        <v>60997</v>
      </c>
      <c r="AG191" s="73">
        <v>65213</v>
      </c>
      <c r="AH191" s="73">
        <v>1251760</v>
      </c>
    </row>
    <row r="192" spans="3:34" x14ac:dyDescent="0.25">
      <c r="C192" s="39" t="s">
        <v>93</v>
      </c>
      <c r="D192" s="73">
        <v>46421</v>
      </c>
      <c r="E192" s="73">
        <v>46162</v>
      </c>
      <c r="F192" s="73">
        <v>49211</v>
      </c>
      <c r="G192" s="73">
        <v>37039</v>
      </c>
      <c r="H192" s="73">
        <v>23405</v>
      </c>
      <c r="I192" s="73">
        <v>44603</v>
      </c>
      <c r="J192" s="73">
        <v>46404</v>
      </c>
      <c r="K192" s="73">
        <v>45384</v>
      </c>
      <c r="L192" s="73">
        <v>47414</v>
      </c>
      <c r="M192" s="73">
        <v>53075</v>
      </c>
      <c r="N192" s="73">
        <v>13637</v>
      </c>
      <c r="O192" s="73">
        <v>8889</v>
      </c>
      <c r="P192" s="73">
        <v>53486</v>
      </c>
      <c r="Q192" s="73">
        <v>50822</v>
      </c>
      <c r="R192" s="73">
        <v>49439</v>
      </c>
      <c r="S192" s="73">
        <v>51680</v>
      </c>
      <c r="T192" s="73">
        <v>56080</v>
      </c>
      <c r="U192" s="73">
        <v>6742</v>
      </c>
      <c r="V192" s="73">
        <v>5390</v>
      </c>
      <c r="W192" s="73">
        <v>53877</v>
      </c>
      <c r="X192" s="73">
        <v>52104</v>
      </c>
      <c r="Y192" s="73">
        <v>52884</v>
      </c>
      <c r="Z192" s="73">
        <v>9738</v>
      </c>
      <c r="AA192" s="73">
        <v>10764</v>
      </c>
      <c r="AB192" s="73">
        <v>7796</v>
      </c>
      <c r="AC192" s="73">
        <v>6300</v>
      </c>
      <c r="AD192" s="73">
        <v>53510</v>
      </c>
      <c r="AE192" s="73">
        <v>53265</v>
      </c>
      <c r="AF192" s="73">
        <v>51265</v>
      </c>
      <c r="AG192" s="73">
        <v>54343</v>
      </c>
      <c r="AH192" s="73">
        <v>1141129</v>
      </c>
    </row>
    <row r="193" spans="3:34" x14ac:dyDescent="0.25">
      <c r="C193" s="74" t="s">
        <v>37</v>
      </c>
      <c r="D193" s="75">
        <v>95713</v>
      </c>
      <c r="E193" s="75">
        <v>92722</v>
      </c>
      <c r="F193" s="75">
        <v>100316</v>
      </c>
      <c r="G193" s="75">
        <v>74293</v>
      </c>
      <c r="H193" s="75">
        <v>47082</v>
      </c>
      <c r="I193" s="75">
        <v>92591</v>
      </c>
      <c r="J193" s="75">
        <v>94307</v>
      </c>
      <c r="K193" s="75">
        <v>93502</v>
      </c>
      <c r="L193" s="75">
        <v>97205</v>
      </c>
      <c r="M193" s="75">
        <v>110144</v>
      </c>
      <c r="N193" s="75">
        <v>28552</v>
      </c>
      <c r="O193" s="75">
        <v>18836</v>
      </c>
      <c r="P193" s="75">
        <v>112030</v>
      </c>
      <c r="Q193" s="75">
        <v>105781</v>
      </c>
      <c r="R193" s="75">
        <v>102972</v>
      </c>
      <c r="S193" s="75">
        <v>106560</v>
      </c>
      <c r="T193" s="75">
        <v>115090</v>
      </c>
      <c r="U193" s="75">
        <v>13671</v>
      </c>
      <c r="V193" s="75">
        <v>11062</v>
      </c>
      <c r="W193" s="75">
        <v>118896</v>
      </c>
      <c r="X193" s="75">
        <v>112725</v>
      </c>
      <c r="Y193" s="75">
        <v>114814</v>
      </c>
      <c r="Z193" s="75">
        <v>19448</v>
      </c>
      <c r="AA193" s="75">
        <v>21549</v>
      </c>
      <c r="AB193" s="75">
        <v>15593</v>
      </c>
      <c r="AC193" s="75">
        <v>12872</v>
      </c>
      <c r="AD193" s="75">
        <v>118969</v>
      </c>
      <c r="AE193" s="75">
        <v>113776</v>
      </c>
      <c r="AF193" s="75">
        <v>112262</v>
      </c>
      <c r="AG193" s="75">
        <v>119556</v>
      </c>
      <c r="AH193" s="75">
        <v>2392889</v>
      </c>
    </row>
    <row r="194" spans="3:34" x14ac:dyDescent="0.25">
      <c r="C194" s="39" t="s">
        <v>94</v>
      </c>
      <c r="D194" s="73">
        <v>5849</v>
      </c>
      <c r="E194" s="73">
        <v>4924</v>
      </c>
      <c r="F194" s="73">
        <v>6539</v>
      </c>
      <c r="G194" s="73">
        <v>4435</v>
      </c>
      <c r="H194" s="73">
        <v>3813</v>
      </c>
      <c r="I194" s="73">
        <v>4880</v>
      </c>
      <c r="J194" s="73">
        <v>5355</v>
      </c>
      <c r="K194" s="73">
        <v>5598</v>
      </c>
      <c r="L194" s="73">
        <v>6051</v>
      </c>
      <c r="M194" s="73">
        <v>6567</v>
      </c>
      <c r="N194" s="73">
        <v>467</v>
      </c>
      <c r="O194" s="73">
        <v>395</v>
      </c>
      <c r="P194" s="73">
        <v>6841</v>
      </c>
      <c r="Q194" s="73">
        <v>6518</v>
      </c>
      <c r="R194" s="73">
        <v>5094</v>
      </c>
      <c r="S194" s="73">
        <v>7297</v>
      </c>
      <c r="T194" s="73">
        <v>7699</v>
      </c>
      <c r="U194" s="73">
        <v>370</v>
      </c>
      <c r="V194" s="73">
        <v>244</v>
      </c>
      <c r="W194" s="73">
        <v>7972</v>
      </c>
      <c r="X194" s="73">
        <v>6749</v>
      </c>
      <c r="Y194" s="73">
        <v>8053</v>
      </c>
      <c r="Z194" s="73">
        <v>454</v>
      </c>
      <c r="AA194" s="73">
        <v>539</v>
      </c>
      <c r="AB194" s="73">
        <v>511</v>
      </c>
      <c r="AC194" s="73">
        <v>409</v>
      </c>
      <c r="AD194" s="73">
        <v>10715</v>
      </c>
      <c r="AE194" s="73">
        <v>9115</v>
      </c>
      <c r="AF194" s="73">
        <v>9099</v>
      </c>
      <c r="AG194" s="73">
        <v>9781</v>
      </c>
      <c r="AH194" s="73">
        <v>152333</v>
      </c>
    </row>
    <row r="195" spans="3:34" x14ac:dyDescent="0.25">
      <c r="C195" s="39" t="s">
        <v>95</v>
      </c>
      <c r="D195" s="73">
        <v>6097</v>
      </c>
      <c r="E195" s="73">
        <v>5328</v>
      </c>
      <c r="F195" s="73">
        <v>6617</v>
      </c>
      <c r="G195" s="73">
        <v>4577</v>
      </c>
      <c r="H195" s="73">
        <v>3567</v>
      </c>
      <c r="I195" s="73">
        <v>5400</v>
      </c>
      <c r="J195" s="73">
        <v>5751</v>
      </c>
      <c r="K195" s="73">
        <v>5917</v>
      </c>
      <c r="L195" s="73">
        <v>6402</v>
      </c>
      <c r="M195" s="73">
        <v>7084</v>
      </c>
      <c r="N195" s="73">
        <v>547</v>
      </c>
      <c r="O195" s="73">
        <v>416</v>
      </c>
      <c r="P195" s="73">
        <v>7484</v>
      </c>
      <c r="Q195" s="73">
        <v>7165</v>
      </c>
      <c r="R195" s="73">
        <v>5699</v>
      </c>
      <c r="S195" s="73">
        <v>7488</v>
      </c>
      <c r="T195" s="73">
        <v>8058</v>
      </c>
      <c r="U195" s="73">
        <v>411</v>
      </c>
      <c r="V195" s="73">
        <v>258</v>
      </c>
      <c r="W195" s="73">
        <v>8592</v>
      </c>
      <c r="X195" s="73">
        <v>7591</v>
      </c>
      <c r="Y195" s="73">
        <v>9148</v>
      </c>
      <c r="Z195" s="73">
        <v>496</v>
      </c>
      <c r="AA195" s="73">
        <v>597</v>
      </c>
      <c r="AB195" s="73">
        <v>569</v>
      </c>
      <c r="AC195" s="73">
        <v>471</v>
      </c>
      <c r="AD195" s="73">
        <v>11005</v>
      </c>
      <c r="AE195" s="73">
        <v>9330</v>
      </c>
      <c r="AF195" s="73">
        <v>9799</v>
      </c>
      <c r="AG195" s="73">
        <v>10278</v>
      </c>
      <c r="AH195" s="73">
        <v>162142</v>
      </c>
    </row>
    <row r="196" spans="3:34" x14ac:dyDescent="0.25">
      <c r="C196" s="74" t="s">
        <v>37</v>
      </c>
      <c r="D196" s="75">
        <v>11946</v>
      </c>
      <c r="E196" s="75">
        <v>10252</v>
      </c>
      <c r="F196" s="75">
        <v>13156</v>
      </c>
      <c r="G196" s="75">
        <v>9012</v>
      </c>
      <c r="H196" s="75">
        <v>7380</v>
      </c>
      <c r="I196" s="75">
        <v>10280</v>
      </c>
      <c r="J196" s="75">
        <v>11106</v>
      </c>
      <c r="K196" s="75">
        <v>11515</v>
      </c>
      <c r="L196" s="75">
        <v>12453</v>
      </c>
      <c r="M196" s="75">
        <v>13651</v>
      </c>
      <c r="N196" s="75">
        <v>1014</v>
      </c>
      <c r="O196" s="75">
        <v>811</v>
      </c>
      <c r="P196" s="75">
        <v>14325</v>
      </c>
      <c r="Q196" s="75">
        <v>13683</v>
      </c>
      <c r="R196" s="75">
        <v>10793</v>
      </c>
      <c r="S196" s="75">
        <v>14785</v>
      </c>
      <c r="T196" s="75">
        <v>15757</v>
      </c>
      <c r="U196" s="75">
        <v>781</v>
      </c>
      <c r="V196" s="75">
        <v>502</v>
      </c>
      <c r="W196" s="75">
        <v>16564</v>
      </c>
      <c r="X196" s="75">
        <v>14340</v>
      </c>
      <c r="Y196" s="75">
        <v>17201</v>
      </c>
      <c r="Z196" s="75">
        <v>950</v>
      </c>
      <c r="AA196" s="75">
        <v>1136</v>
      </c>
      <c r="AB196" s="75">
        <v>1080</v>
      </c>
      <c r="AC196" s="75">
        <v>880</v>
      </c>
      <c r="AD196" s="75">
        <v>21720</v>
      </c>
      <c r="AE196" s="75">
        <v>18445</v>
      </c>
      <c r="AF196" s="75">
        <v>18898</v>
      </c>
      <c r="AG196" s="75">
        <v>20059</v>
      </c>
      <c r="AH196" s="75">
        <v>314475</v>
      </c>
    </row>
    <row r="197" spans="3:34" x14ac:dyDescent="0.25">
      <c r="C197" s="39" t="s">
        <v>96</v>
      </c>
      <c r="D197" s="73">
        <v>17963</v>
      </c>
      <c r="E197" s="73">
        <v>16816</v>
      </c>
      <c r="F197" s="73">
        <v>18890</v>
      </c>
      <c r="G197" s="73">
        <v>11380</v>
      </c>
      <c r="H197" s="73">
        <v>5115</v>
      </c>
      <c r="I197" s="73">
        <v>17848</v>
      </c>
      <c r="J197" s="73">
        <v>18101</v>
      </c>
      <c r="K197" s="73">
        <v>17742</v>
      </c>
      <c r="L197" s="73">
        <v>17930</v>
      </c>
      <c r="M197" s="73">
        <v>20352</v>
      </c>
      <c r="N197" s="73">
        <v>3329</v>
      </c>
      <c r="O197" s="73">
        <v>1626</v>
      </c>
      <c r="P197" s="73">
        <v>20975</v>
      </c>
      <c r="Q197" s="73">
        <v>20110</v>
      </c>
      <c r="R197" s="73">
        <v>18955</v>
      </c>
      <c r="S197" s="73">
        <v>24301</v>
      </c>
      <c r="T197" s="73">
        <v>26055</v>
      </c>
      <c r="U197" s="73">
        <v>2733</v>
      </c>
      <c r="V197" s="73">
        <v>1427</v>
      </c>
      <c r="W197" s="73">
        <v>22783</v>
      </c>
      <c r="X197" s="73">
        <v>22818</v>
      </c>
      <c r="Y197" s="73">
        <v>25009</v>
      </c>
      <c r="Z197" s="73">
        <v>3957</v>
      </c>
      <c r="AA197" s="73">
        <v>5224</v>
      </c>
      <c r="AB197" s="73">
        <v>3269</v>
      </c>
      <c r="AC197" s="73">
        <v>1853</v>
      </c>
      <c r="AD197" s="73">
        <v>24426</v>
      </c>
      <c r="AE197" s="73">
        <v>22319</v>
      </c>
      <c r="AF197" s="73">
        <v>25069</v>
      </c>
      <c r="AG197" s="73">
        <v>20344</v>
      </c>
      <c r="AH197" s="73">
        <v>458719</v>
      </c>
    </row>
    <row r="198" spans="3:34" x14ac:dyDescent="0.25">
      <c r="C198" s="39" t="s">
        <v>97</v>
      </c>
      <c r="D198" s="73">
        <v>14111</v>
      </c>
      <c r="E198" s="73">
        <v>13214</v>
      </c>
      <c r="F198" s="73">
        <v>14998</v>
      </c>
      <c r="G198" s="73">
        <v>9154</v>
      </c>
      <c r="H198" s="73">
        <v>4189</v>
      </c>
      <c r="I198" s="73">
        <v>13666</v>
      </c>
      <c r="J198" s="73">
        <v>14047</v>
      </c>
      <c r="K198" s="73">
        <v>13822</v>
      </c>
      <c r="L198" s="73">
        <v>14349</v>
      </c>
      <c r="M198" s="73">
        <v>16015</v>
      </c>
      <c r="N198" s="73">
        <v>3239</v>
      </c>
      <c r="O198" s="73">
        <v>1543</v>
      </c>
      <c r="P198" s="73">
        <v>16126</v>
      </c>
      <c r="Q198" s="73">
        <v>15876</v>
      </c>
      <c r="R198" s="73">
        <v>14582</v>
      </c>
      <c r="S198" s="73">
        <v>15308</v>
      </c>
      <c r="T198" s="73">
        <v>16372</v>
      </c>
      <c r="U198" s="73">
        <v>2223</v>
      </c>
      <c r="V198" s="73">
        <v>1263</v>
      </c>
      <c r="W198" s="73">
        <v>17324</v>
      </c>
      <c r="X198" s="73">
        <v>17523</v>
      </c>
      <c r="Y198" s="73">
        <v>18966</v>
      </c>
      <c r="Z198" s="73">
        <v>3245</v>
      </c>
      <c r="AA198" s="73">
        <v>4216</v>
      </c>
      <c r="AB198" s="73">
        <v>2693</v>
      </c>
      <c r="AC198" s="73">
        <v>1548</v>
      </c>
      <c r="AD198" s="73">
        <v>18691</v>
      </c>
      <c r="AE198" s="73">
        <v>16775</v>
      </c>
      <c r="AF198" s="73">
        <v>18788</v>
      </c>
      <c r="AG198" s="73">
        <v>15294</v>
      </c>
      <c r="AH198" s="73">
        <v>349160</v>
      </c>
    </row>
    <row r="199" spans="3:34" x14ac:dyDescent="0.25">
      <c r="C199" s="74" t="s">
        <v>37</v>
      </c>
      <c r="D199" s="75">
        <v>32074</v>
      </c>
      <c r="E199" s="75">
        <v>30030</v>
      </c>
      <c r="F199" s="75">
        <v>33888</v>
      </c>
      <c r="G199" s="75">
        <v>20534</v>
      </c>
      <c r="H199" s="75">
        <v>9304</v>
      </c>
      <c r="I199" s="75">
        <v>31514</v>
      </c>
      <c r="J199" s="75">
        <v>32148</v>
      </c>
      <c r="K199" s="75">
        <v>31564</v>
      </c>
      <c r="L199" s="75">
        <v>32279</v>
      </c>
      <c r="M199" s="75">
        <v>36367</v>
      </c>
      <c r="N199" s="75">
        <v>6568</v>
      </c>
      <c r="O199" s="75">
        <v>3169</v>
      </c>
      <c r="P199" s="75">
        <v>37101</v>
      </c>
      <c r="Q199" s="75">
        <v>35986</v>
      </c>
      <c r="R199" s="75">
        <v>33537</v>
      </c>
      <c r="S199" s="75">
        <v>39609</v>
      </c>
      <c r="T199" s="75">
        <v>42427</v>
      </c>
      <c r="U199" s="75">
        <v>4956</v>
      </c>
      <c r="V199" s="75">
        <v>2690</v>
      </c>
      <c r="W199" s="75">
        <v>40107</v>
      </c>
      <c r="X199" s="75">
        <v>40341</v>
      </c>
      <c r="Y199" s="75">
        <v>43975</v>
      </c>
      <c r="Z199" s="75">
        <v>7202</v>
      </c>
      <c r="AA199" s="75">
        <v>9440</v>
      </c>
      <c r="AB199" s="75">
        <v>5962</v>
      </c>
      <c r="AC199" s="75">
        <v>3401</v>
      </c>
      <c r="AD199" s="75">
        <v>43117</v>
      </c>
      <c r="AE199" s="75">
        <v>39094</v>
      </c>
      <c r="AF199" s="75">
        <v>43857</v>
      </c>
      <c r="AG199" s="75">
        <v>35638</v>
      </c>
      <c r="AH199" s="75">
        <v>807879</v>
      </c>
    </row>
    <row r="200" spans="3:34" x14ac:dyDescent="0.25">
      <c r="C200" s="39" t="s">
        <v>98</v>
      </c>
      <c r="D200" s="73">
        <v>39321</v>
      </c>
      <c r="E200" s="73">
        <v>37347</v>
      </c>
      <c r="F200" s="73">
        <v>41085</v>
      </c>
      <c r="G200" s="73">
        <v>28673</v>
      </c>
      <c r="H200" s="73">
        <v>15230</v>
      </c>
      <c r="I200" s="73">
        <v>37807</v>
      </c>
      <c r="J200" s="73">
        <v>37604</v>
      </c>
      <c r="K200" s="73">
        <v>38438</v>
      </c>
      <c r="L200" s="73">
        <v>38581</v>
      </c>
      <c r="M200" s="73">
        <v>43393</v>
      </c>
      <c r="N200" s="73">
        <v>9290</v>
      </c>
      <c r="O200" s="73">
        <v>5273</v>
      </c>
      <c r="P200" s="73">
        <v>44215</v>
      </c>
      <c r="Q200" s="73">
        <v>43169</v>
      </c>
      <c r="R200" s="73">
        <v>41274</v>
      </c>
      <c r="S200" s="73">
        <v>44422</v>
      </c>
      <c r="T200" s="73">
        <v>49083</v>
      </c>
      <c r="U200" s="73">
        <v>5130</v>
      </c>
      <c r="V200" s="73">
        <v>3424</v>
      </c>
      <c r="W200" s="73">
        <v>49368</v>
      </c>
      <c r="X200" s="73">
        <v>49050</v>
      </c>
      <c r="Y200" s="73">
        <v>54211</v>
      </c>
      <c r="Z200" s="73">
        <v>7707</v>
      </c>
      <c r="AA200" s="73">
        <v>9260</v>
      </c>
      <c r="AB200" s="73">
        <v>6246</v>
      </c>
      <c r="AC200" s="73">
        <v>4518</v>
      </c>
      <c r="AD200" s="73">
        <v>52014</v>
      </c>
      <c r="AE200" s="73">
        <v>49431</v>
      </c>
      <c r="AF200" s="73">
        <v>50151</v>
      </c>
      <c r="AG200" s="73">
        <v>54642</v>
      </c>
      <c r="AH200" s="73">
        <v>989357</v>
      </c>
    </row>
    <row r="201" spans="3:34" x14ac:dyDescent="0.25">
      <c r="C201" s="39" t="s">
        <v>99</v>
      </c>
      <c r="D201" s="73">
        <v>30916</v>
      </c>
      <c r="E201" s="73">
        <v>28652</v>
      </c>
      <c r="F201" s="73">
        <v>32309</v>
      </c>
      <c r="G201" s="73">
        <v>22188</v>
      </c>
      <c r="H201" s="73">
        <v>11632</v>
      </c>
      <c r="I201" s="73">
        <v>29553</v>
      </c>
      <c r="J201" s="73">
        <v>29492</v>
      </c>
      <c r="K201" s="73">
        <v>29800</v>
      </c>
      <c r="L201" s="73">
        <v>30037</v>
      </c>
      <c r="M201" s="73">
        <v>34296</v>
      </c>
      <c r="N201" s="73">
        <v>7447</v>
      </c>
      <c r="O201" s="73">
        <v>4172</v>
      </c>
      <c r="P201" s="73">
        <v>35379</v>
      </c>
      <c r="Q201" s="73">
        <v>34082</v>
      </c>
      <c r="R201" s="73">
        <v>32565</v>
      </c>
      <c r="S201" s="73">
        <v>35722</v>
      </c>
      <c r="T201" s="73">
        <v>38930</v>
      </c>
      <c r="U201" s="73">
        <v>3844</v>
      </c>
      <c r="V201" s="73">
        <v>2690</v>
      </c>
      <c r="W201" s="73">
        <v>40079</v>
      </c>
      <c r="X201" s="73">
        <v>39539</v>
      </c>
      <c r="Y201" s="73">
        <v>43647</v>
      </c>
      <c r="Z201" s="73">
        <v>5813</v>
      </c>
      <c r="AA201" s="73">
        <v>6769</v>
      </c>
      <c r="AB201" s="73">
        <v>4771</v>
      </c>
      <c r="AC201" s="73">
        <v>3554</v>
      </c>
      <c r="AD201" s="73">
        <v>42005</v>
      </c>
      <c r="AE201" s="73">
        <v>39751</v>
      </c>
      <c r="AF201" s="73">
        <v>41280</v>
      </c>
      <c r="AG201" s="73">
        <v>44684</v>
      </c>
      <c r="AH201" s="73">
        <v>785598</v>
      </c>
    </row>
    <row r="202" spans="3:34" x14ac:dyDescent="0.25">
      <c r="C202" s="74" t="s">
        <v>37</v>
      </c>
      <c r="D202" s="75">
        <v>70237</v>
      </c>
      <c r="E202" s="75">
        <v>65999</v>
      </c>
      <c r="F202" s="75">
        <v>73394</v>
      </c>
      <c r="G202" s="75">
        <v>50861</v>
      </c>
      <c r="H202" s="75">
        <v>26862</v>
      </c>
      <c r="I202" s="75">
        <v>67360</v>
      </c>
      <c r="J202" s="75">
        <v>67096</v>
      </c>
      <c r="K202" s="75">
        <v>68238</v>
      </c>
      <c r="L202" s="75">
        <v>68618</v>
      </c>
      <c r="M202" s="75">
        <v>77689</v>
      </c>
      <c r="N202" s="75">
        <v>16737</v>
      </c>
      <c r="O202" s="75">
        <v>9445</v>
      </c>
      <c r="P202" s="75">
        <v>79594</v>
      </c>
      <c r="Q202" s="75">
        <v>77251</v>
      </c>
      <c r="R202" s="75">
        <v>73839</v>
      </c>
      <c r="S202" s="75">
        <v>80144</v>
      </c>
      <c r="T202" s="75">
        <v>88013</v>
      </c>
      <c r="U202" s="75">
        <v>8974</v>
      </c>
      <c r="V202" s="75">
        <v>6114</v>
      </c>
      <c r="W202" s="75">
        <v>89447</v>
      </c>
      <c r="X202" s="75">
        <v>88589</v>
      </c>
      <c r="Y202" s="75">
        <v>97858</v>
      </c>
      <c r="Z202" s="75">
        <v>13520</v>
      </c>
      <c r="AA202" s="75">
        <v>16029</v>
      </c>
      <c r="AB202" s="75">
        <v>11017</v>
      </c>
      <c r="AC202" s="75">
        <v>8072</v>
      </c>
      <c r="AD202" s="75">
        <v>94019</v>
      </c>
      <c r="AE202" s="75">
        <v>89182</v>
      </c>
      <c r="AF202" s="75">
        <v>91431</v>
      </c>
      <c r="AG202" s="75">
        <v>99326</v>
      </c>
      <c r="AH202" s="75">
        <v>1774955</v>
      </c>
    </row>
    <row r="203" spans="3:34" x14ac:dyDescent="0.25">
      <c r="C203" s="39" t="s">
        <v>100</v>
      </c>
      <c r="D203" s="73">
        <v>21058</v>
      </c>
      <c r="E203" s="73">
        <v>19776</v>
      </c>
      <c r="F203" s="73">
        <v>22164</v>
      </c>
      <c r="G203" s="73">
        <v>16795</v>
      </c>
      <c r="H203" s="73">
        <v>10021</v>
      </c>
      <c r="I203" s="73">
        <v>20422</v>
      </c>
      <c r="J203" s="73">
        <v>20701</v>
      </c>
      <c r="K203" s="73">
        <v>21232</v>
      </c>
      <c r="L203" s="73">
        <v>21881</v>
      </c>
      <c r="M203" s="73">
        <v>24092</v>
      </c>
      <c r="N203" s="73">
        <v>5904</v>
      </c>
      <c r="O203" s="73">
        <v>3588</v>
      </c>
      <c r="P203" s="73">
        <v>25515</v>
      </c>
      <c r="Q203" s="73">
        <v>24445</v>
      </c>
      <c r="R203" s="73">
        <v>22147</v>
      </c>
      <c r="S203" s="73">
        <v>25233</v>
      </c>
      <c r="T203" s="73">
        <v>27861</v>
      </c>
      <c r="U203" s="73">
        <v>2856</v>
      </c>
      <c r="V203" s="73">
        <v>2200</v>
      </c>
      <c r="W203" s="73">
        <v>27849</v>
      </c>
      <c r="X203" s="73">
        <v>26295</v>
      </c>
      <c r="Y203" s="73">
        <v>29614</v>
      </c>
      <c r="Z203" s="73">
        <v>3983</v>
      </c>
      <c r="AA203" s="73">
        <v>4258</v>
      </c>
      <c r="AB203" s="73">
        <v>3047</v>
      </c>
      <c r="AC203" s="73">
        <v>2558</v>
      </c>
      <c r="AD203" s="73">
        <v>30271</v>
      </c>
      <c r="AE203" s="73">
        <v>28141</v>
      </c>
      <c r="AF203" s="73">
        <v>29157</v>
      </c>
      <c r="AG203" s="73">
        <v>32259</v>
      </c>
      <c r="AH203" s="73">
        <v>555323</v>
      </c>
    </row>
    <row r="204" spans="3:34" x14ac:dyDescent="0.25">
      <c r="C204" s="39" t="s">
        <v>101</v>
      </c>
      <c r="D204" s="73">
        <v>33020</v>
      </c>
      <c r="E204" s="73">
        <v>31245</v>
      </c>
      <c r="F204" s="73">
        <v>35090</v>
      </c>
      <c r="G204" s="73">
        <v>25266</v>
      </c>
      <c r="H204" s="73">
        <v>15327</v>
      </c>
      <c r="I204" s="73">
        <v>32641</v>
      </c>
      <c r="J204" s="73">
        <v>32827</v>
      </c>
      <c r="K204" s="73">
        <v>33404</v>
      </c>
      <c r="L204" s="73">
        <v>34529</v>
      </c>
      <c r="M204" s="73">
        <v>39149</v>
      </c>
      <c r="N204" s="73">
        <v>8799</v>
      </c>
      <c r="O204" s="73">
        <v>5489</v>
      </c>
      <c r="P204" s="73">
        <v>41899</v>
      </c>
      <c r="Q204" s="73">
        <v>40445</v>
      </c>
      <c r="R204" s="73">
        <v>34106</v>
      </c>
      <c r="S204" s="73">
        <v>40103</v>
      </c>
      <c r="T204" s="73">
        <v>45337</v>
      </c>
      <c r="U204" s="73">
        <v>4908</v>
      </c>
      <c r="V204" s="73">
        <v>3648</v>
      </c>
      <c r="W204" s="73">
        <v>43496</v>
      </c>
      <c r="X204" s="73">
        <v>41717</v>
      </c>
      <c r="Y204" s="73">
        <v>46995</v>
      </c>
      <c r="Z204" s="73">
        <v>6778</v>
      </c>
      <c r="AA204" s="73">
        <v>7739</v>
      </c>
      <c r="AB204" s="73">
        <v>5344</v>
      </c>
      <c r="AC204" s="73">
        <v>4453</v>
      </c>
      <c r="AD204" s="73">
        <v>49941</v>
      </c>
      <c r="AE204" s="73">
        <v>45989</v>
      </c>
      <c r="AF204" s="73">
        <v>48279</v>
      </c>
      <c r="AG204" s="73">
        <v>52645</v>
      </c>
      <c r="AH204" s="73">
        <v>890608</v>
      </c>
    </row>
    <row r="205" spans="3:34" x14ac:dyDescent="0.25">
      <c r="C205" s="74" t="s">
        <v>37</v>
      </c>
      <c r="D205" s="75">
        <v>54078</v>
      </c>
      <c r="E205" s="75">
        <v>51021</v>
      </c>
      <c r="F205" s="75">
        <v>57254</v>
      </c>
      <c r="G205" s="75">
        <v>42061</v>
      </c>
      <c r="H205" s="75">
        <v>25348</v>
      </c>
      <c r="I205" s="75">
        <v>53063</v>
      </c>
      <c r="J205" s="75">
        <v>53528</v>
      </c>
      <c r="K205" s="75">
        <v>54636</v>
      </c>
      <c r="L205" s="75">
        <v>56410</v>
      </c>
      <c r="M205" s="75">
        <v>63241</v>
      </c>
      <c r="N205" s="75">
        <v>14703</v>
      </c>
      <c r="O205" s="75">
        <v>9077</v>
      </c>
      <c r="P205" s="75">
        <v>67414</v>
      </c>
      <c r="Q205" s="75">
        <v>64890</v>
      </c>
      <c r="R205" s="75">
        <v>56253</v>
      </c>
      <c r="S205" s="75">
        <v>65336</v>
      </c>
      <c r="T205" s="75">
        <v>73198</v>
      </c>
      <c r="U205" s="75">
        <v>7764</v>
      </c>
      <c r="V205" s="75">
        <v>5848</v>
      </c>
      <c r="W205" s="75">
        <v>71345</v>
      </c>
      <c r="X205" s="75">
        <v>68012</v>
      </c>
      <c r="Y205" s="75">
        <v>76609</v>
      </c>
      <c r="Z205" s="75">
        <v>10761</v>
      </c>
      <c r="AA205" s="75">
        <v>11997</v>
      </c>
      <c r="AB205" s="75">
        <v>8391</v>
      </c>
      <c r="AC205" s="75">
        <v>7011</v>
      </c>
      <c r="AD205" s="75">
        <v>80212</v>
      </c>
      <c r="AE205" s="75">
        <v>74130</v>
      </c>
      <c r="AF205" s="75">
        <v>77436</v>
      </c>
      <c r="AG205" s="75">
        <v>84904</v>
      </c>
      <c r="AH205" s="75">
        <v>1445931</v>
      </c>
    </row>
    <row r="206" spans="3:34" x14ac:dyDescent="0.25">
      <c r="C206" s="39" t="s">
        <v>102</v>
      </c>
      <c r="D206" s="73">
        <v>14876</v>
      </c>
      <c r="E206" s="73">
        <v>13576</v>
      </c>
      <c r="F206" s="73">
        <v>15650</v>
      </c>
      <c r="G206" s="73">
        <v>9719</v>
      </c>
      <c r="H206" s="73">
        <v>6017</v>
      </c>
      <c r="I206" s="73">
        <v>14272</v>
      </c>
      <c r="J206" s="73">
        <v>14102</v>
      </c>
      <c r="K206" s="73">
        <v>14500</v>
      </c>
      <c r="L206" s="73">
        <v>14487</v>
      </c>
      <c r="M206" s="73">
        <v>16587</v>
      </c>
      <c r="N206" s="73">
        <v>3384</v>
      </c>
      <c r="O206" s="73">
        <v>2132</v>
      </c>
      <c r="P206" s="73">
        <v>18685</v>
      </c>
      <c r="Q206" s="73">
        <v>16838</v>
      </c>
      <c r="R206" s="73">
        <v>15408</v>
      </c>
      <c r="S206" s="73">
        <v>17988</v>
      </c>
      <c r="T206" s="73">
        <v>20430</v>
      </c>
      <c r="U206" s="73">
        <v>1275</v>
      </c>
      <c r="V206" s="73">
        <v>985</v>
      </c>
      <c r="W206" s="73">
        <v>21490</v>
      </c>
      <c r="X206" s="73">
        <v>21719</v>
      </c>
      <c r="Y206" s="73">
        <v>26085</v>
      </c>
      <c r="Z206" s="73">
        <v>1929</v>
      </c>
      <c r="AA206" s="73">
        <v>2219</v>
      </c>
      <c r="AB206" s="73">
        <v>1724</v>
      </c>
      <c r="AC206" s="73">
        <v>1369</v>
      </c>
      <c r="AD206" s="73">
        <v>27577</v>
      </c>
      <c r="AE206" s="73">
        <v>23321</v>
      </c>
      <c r="AF206" s="73">
        <v>24212</v>
      </c>
      <c r="AG206" s="73">
        <v>28334</v>
      </c>
      <c r="AH206" s="73">
        <v>410890</v>
      </c>
    </row>
    <row r="207" spans="3:34" x14ac:dyDescent="0.25">
      <c r="C207" s="39" t="s">
        <v>103</v>
      </c>
      <c r="D207" s="73">
        <v>11810</v>
      </c>
      <c r="E207" s="73">
        <v>10575</v>
      </c>
      <c r="F207" s="73">
        <v>12256</v>
      </c>
      <c r="G207" s="73">
        <v>7534</v>
      </c>
      <c r="H207" s="73">
        <v>4860</v>
      </c>
      <c r="I207" s="73">
        <v>11063</v>
      </c>
      <c r="J207" s="73">
        <v>10946</v>
      </c>
      <c r="K207" s="73">
        <v>11357</v>
      </c>
      <c r="L207" s="73">
        <v>11329</v>
      </c>
      <c r="M207" s="73">
        <v>12785</v>
      </c>
      <c r="N207" s="73">
        <v>1865</v>
      </c>
      <c r="O207" s="73">
        <v>1231</v>
      </c>
      <c r="P207" s="73">
        <v>14009</v>
      </c>
      <c r="Q207" s="73">
        <v>12948</v>
      </c>
      <c r="R207" s="73">
        <v>11688</v>
      </c>
      <c r="S207" s="73">
        <v>13680</v>
      </c>
      <c r="T207" s="73">
        <v>15205</v>
      </c>
      <c r="U207" s="73">
        <v>984</v>
      </c>
      <c r="V207" s="73">
        <v>753</v>
      </c>
      <c r="W207" s="73">
        <v>16247</v>
      </c>
      <c r="X207" s="73">
        <v>15502</v>
      </c>
      <c r="Y207" s="73">
        <v>17863</v>
      </c>
      <c r="Z207" s="73">
        <v>1494</v>
      </c>
      <c r="AA207" s="73">
        <v>1726</v>
      </c>
      <c r="AB207" s="73">
        <v>1374</v>
      </c>
      <c r="AC207" s="73">
        <v>1090</v>
      </c>
      <c r="AD207" s="73">
        <v>19393</v>
      </c>
      <c r="AE207" s="73">
        <v>17138</v>
      </c>
      <c r="AF207" s="73">
        <v>17817</v>
      </c>
      <c r="AG207" s="73">
        <v>19414</v>
      </c>
      <c r="AH207" s="73">
        <v>305936</v>
      </c>
    </row>
    <row r="208" spans="3:34" x14ac:dyDescent="0.25">
      <c r="C208" s="74" t="s">
        <v>37</v>
      </c>
      <c r="D208" s="75">
        <v>26686</v>
      </c>
      <c r="E208" s="75">
        <v>24151</v>
      </c>
      <c r="F208" s="75">
        <v>27906</v>
      </c>
      <c r="G208" s="75">
        <v>17253</v>
      </c>
      <c r="H208" s="75">
        <v>10877</v>
      </c>
      <c r="I208" s="75">
        <v>25335</v>
      </c>
      <c r="J208" s="75">
        <v>25048</v>
      </c>
      <c r="K208" s="75">
        <v>25857</v>
      </c>
      <c r="L208" s="75">
        <v>25816</v>
      </c>
      <c r="M208" s="75">
        <v>29372</v>
      </c>
      <c r="N208" s="75">
        <v>5249</v>
      </c>
      <c r="O208" s="75">
        <v>3363</v>
      </c>
      <c r="P208" s="75">
        <v>32694</v>
      </c>
      <c r="Q208" s="75">
        <v>29786</v>
      </c>
      <c r="R208" s="75">
        <v>27096</v>
      </c>
      <c r="S208" s="75">
        <v>31668</v>
      </c>
      <c r="T208" s="75">
        <v>35635</v>
      </c>
      <c r="U208" s="75">
        <v>2259</v>
      </c>
      <c r="V208" s="75">
        <v>1738</v>
      </c>
      <c r="W208" s="75">
        <v>37737</v>
      </c>
      <c r="X208" s="75">
        <v>37221</v>
      </c>
      <c r="Y208" s="75">
        <v>43948</v>
      </c>
      <c r="Z208" s="75">
        <v>3423</v>
      </c>
      <c r="AA208" s="75">
        <v>3945</v>
      </c>
      <c r="AB208" s="75">
        <v>3098</v>
      </c>
      <c r="AC208" s="75">
        <v>2459</v>
      </c>
      <c r="AD208" s="75">
        <v>46970</v>
      </c>
      <c r="AE208" s="75">
        <v>40459</v>
      </c>
      <c r="AF208" s="75">
        <v>42029</v>
      </c>
      <c r="AG208" s="75">
        <v>47748</v>
      </c>
      <c r="AH208" s="75">
        <v>716826</v>
      </c>
    </row>
    <row r="209" spans="3:34" x14ac:dyDescent="0.25">
      <c r="C209" s="39" t="s">
        <v>104</v>
      </c>
      <c r="D209" s="73">
        <v>39430</v>
      </c>
      <c r="E209" s="73">
        <v>37548</v>
      </c>
      <c r="F209" s="73">
        <v>42477</v>
      </c>
      <c r="G209" s="73">
        <v>28802</v>
      </c>
      <c r="H209" s="73">
        <v>17849</v>
      </c>
      <c r="I209" s="73">
        <v>35814</v>
      </c>
      <c r="J209" s="73">
        <v>36267</v>
      </c>
      <c r="K209" s="73">
        <v>36233</v>
      </c>
      <c r="L209" s="73">
        <v>36862</v>
      </c>
      <c r="M209" s="73">
        <v>42242</v>
      </c>
      <c r="N209" s="73">
        <v>9529</v>
      </c>
      <c r="O209" s="73">
        <v>6094</v>
      </c>
      <c r="P209" s="73">
        <v>67915</v>
      </c>
      <c r="Q209" s="73">
        <v>63538</v>
      </c>
      <c r="R209" s="73">
        <v>62847</v>
      </c>
      <c r="S209" s="73">
        <v>66705</v>
      </c>
      <c r="T209" s="73">
        <v>75999</v>
      </c>
      <c r="U209" s="73">
        <v>5653</v>
      </c>
      <c r="V209" s="73">
        <v>4999</v>
      </c>
      <c r="W209" s="73">
        <v>77788</v>
      </c>
      <c r="X209" s="73">
        <v>78614</v>
      </c>
      <c r="Y209" s="73">
        <v>87615</v>
      </c>
      <c r="Z209" s="73">
        <v>9263</v>
      </c>
      <c r="AA209" s="73">
        <v>9962</v>
      </c>
      <c r="AB209" s="73">
        <v>7196</v>
      </c>
      <c r="AC209" s="73">
        <v>5315</v>
      </c>
      <c r="AD209" s="73">
        <v>81834</v>
      </c>
      <c r="AE209" s="73">
        <v>77451</v>
      </c>
      <c r="AF209" s="73">
        <v>81054</v>
      </c>
      <c r="AG209" s="73">
        <v>89721</v>
      </c>
      <c r="AH209" s="73">
        <v>1322616</v>
      </c>
    </row>
    <row r="210" spans="3:34" x14ac:dyDescent="0.25">
      <c r="C210" s="39" t="s">
        <v>105</v>
      </c>
      <c r="D210" s="73">
        <v>44527</v>
      </c>
      <c r="E210" s="73">
        <v>42135</v>
      </c>
      <c r="F210" s="73">
        <v>43151</v>
      </c>
      <c r="G210" s="73">
        <v>32393</v>
      </c>
      <c r="H210" s="73">
        <v>20667</v>
      </c>
      <c r="I210" s="73">
        <v>41123</v>
      </c>
      <c r="J210" s="73">
        <v>41328</v>
      </c>
      <c r="K210" s="73">
        <v>41573</v>
      </c>
      <c r="L210" s="73">
        <v>39823</v>
      </c>
      <c r="M210" s="73">
        <v>45336</v>
      </c>
      <c r="N210" s="73">
        <v>12437</v>
      </c>
      <c r="O210" s="73">
        <v>8025</v>
      </c>
      <c r="P210" s="73">
        <v>46674</v>
      </c>
      <c r="Q210" s="73">
        <v>44454</v>
      </c>
      <c r="R210" s="73">
        <v>44809</v>
      </c>
      <c r="S210" s="73">
        <v>46239</v>
      </c>
      <c r="T210" s="73">
        <v>49762</v>
      </c>
      <c r="U210" s="73">
        <v>7297</v>
      </c>
      <c r="V210" s="73">
        <v>5924</v>
      </c>
      <c r="W210" s="73">
        <v>52109</v>
      </c>
      <c r="X210" s="73">
        <v>53294</v>
      </c>
      <c r="Y210" s="73">
        <v>54772</v>
      </c>
      <c r="Z210" s="73">
        <v>10934</v>
      </c>
      <c r="AA210" s="73">
        <v>11695</v>
      </c>
      <c r="AB210" s="73">
        <v>8806</v>
      </c>
      <c r="AC210" s="73">
        <v>7671</v>
      </c>
      <c r="AD210" s="73">
        <v>54954</v>
      </c>
      <c r="AE210" s="73">
        <v>50741</v>
      </c>
      <c r="AF210" s="73">
        <v>52058</v>
      </c>
      <c r="AG210" s="73">
        <v>55676</v>
      </c>
      <c r="AH210" s="73">
        <v>1070387</v>
      </c>
    </row>
    <row r="211" spans="3:34" x14ac:dyDescent="0.25">
      <c r="C211" s="74" t="s">
        <v>37</v>
      </c>
      <c r="D211" s="75">
        <v>83957</v>
      </c>
      <c r="E211" s="75">
        <v>79683</v>
      </c>
      <c r="F211" s="75">
        <v>85628</v>
      </c>
      <c r="G211" s="75">
        <v>61195</v>
      </c>
      <c r="H211" s="75">
        <v>38516</v>
      </c>
      <c r="I211" s="75">
        <v>76937</v>
      </c>
      <c r="J211" s="75">
        <v>77595</v>
      </c>
      <c r="K211" s="75">
        <v>77806</v>
      </c>
      <c r="L211" s="75">
        <v>76685</v>
      </c>
      <c r="M211" s="75">
        <v>87578</v>
      </c>
      <c r="N211" s="75">
        <v>21966</v>
      </c>
      <c r="O211" s="75">
        <v>14119</v>
      </c>
      <c r="P211" s="75">
        <v>114589</v>
      </c>
      <c r="Q211" s="75">
        <v>107992</v>
      </c>
      <c r="R211" s="75">
        <v>107656</v>
      </c>
      <c r="S211" s="75">
        <v>112944</v>
      </c>
      <c r="T211" s="75">
        <v>125761</v>
      </c>
      <c r="U211" s="75">
        <v>12950</v>
      </c>
      <c r="V211" s="75">
        <v>10923</v>
      </c>
      <c r="W211" s="75">
        <v>129897</v>
      </c>
      <c r="X211" s="75">
        <v>131908</v>
      </c>
      <c r="Y211" s="75">
        <v>142387</v>
      </c>
      <c r="Z211" s="75">
        <v>20197</v>
      </c>
      <c r="AA211" s="75">
        <v>21657</v>
      </c>
      <c r="AB211" s="75">
        <v>16002</v>
      </c>
      <c r="AC211" s="75">
        <v>12986</v>
      </c>
      <c r="AD211" s="75">
        <v>136788</v>
      </c>
      <c r="AE211" s="75">
        <v>128192</v>
      </c>
      <c r="AF211" s="75">
        <v>133112</v>
      </c>
      <c r="AG211" s="75">
        <v>145397</v>
      </c>
      <c r="AH211" s="75">
        <v>2393003</v>
      </c>
    </row>
    <row r="212" spans="3:34" x14ac:dyDescent="0.25">
      <c r="C212" s="39" t="s">
        <v>106</v>
      </c>
      <c r="D212" s="73">
        <v>71194</v>
      </c>
      <c r="E212" s="73">
        <v>67783</v>
      </c>
      <c r="F212" s="73">
        <v>74559</v>
      </c>
      <c r="G212" s="73">
        <v>54422</v>
      </c>
      <c r="H212" s="73">
        <v>35559</v>
      </c>
      <c r="I212" s="73">
        <v>70151</v>
      </c>
      <c r="J212" s="73">
        <v>67285</v>
      </c>
      <c r="K212" s="73">
        <v>68985</v>
      </c>
      <c r="L212" s="73">
        <v>70526</v>
      </c>
      <c r="M212" s="73">
        <v>77951</v>
      </c>
      <c r="N212" s="73">
        <v>19649</v>
      </c>
      <c r="O212" s="73">
        <v>13302</v>
      </c>
      <c r="P212" s="73">
        <v>80642</v>
      </c>
      <c r="Q212" s="73">
        <v>77292</v>
      </c>
      <c r="R212" s="73">
        <v>73838</v>
      </c>
      <c r="S212" s="73">
        <v>77963</v>
      </c>
      <c r="T212" s="73">
        <v>82854</v>
      </c>
      <c r="U212" s="73">
        <v>10717</v>
      </c>
      <c r="V212" s="73">
        <v>8682</v>
      </c>
      <c r="W212" s="73">
        <v>87760</v>
      </c>
      <c r="X212" s="73">
        <v>83209</v>
      </c>
      <c r="Y212" s="73">
        <v>89791</v>
      </c>
      <c r="Z212" s="73">
        <v>14946</v>
      </c>
      <c r="AA212" s="73">
        <v>15972</v>
      </c>
      <c r="AB212" s="73">
        <v>12420</v>
      </c>
      <c r="AC212" s="73">
        <v>10817</v>
      </c>
      <c r="AD212" s="73">
        <v>91179</v>
      </c>
      <c r="AE212" s="73">
        <v>83153</v>
      </c>
      <c r="AF212" s="73">
        <v>85893</v>
      </c>
      <c r="AG212" s="73">
        <v>90969</v>
      </c>
      <c r="AH212" s="73">
        <v>1769463</v>
      </c>
    </row>
    <row r="213" spans="3:34" x14ac:dyDescent="0.25">
      <c r="C213" s="39" t="s">
        <v>107</v>
      </c>
      <c r="D213" s="73">
        <v>65024</v>
      </c>
      <c r="E213" s="73">
        <v>61097</v>
      </c>
      <c r="F213" s="73">
        <v>67095</v>
      </c>
      <c r="G213" s="73">
        <v>48966</v>
      </c>
      <c r="H213" s="73">
        <v>29792</v>
      </c>
      <c r="I213" s="73">
        <v>63861</v>
      </c>
      <c r="J213" s="73">
        <v>60964</v>
      </c>
      <c r="K213" s="73">
        <v>61457</v>
      </c>
      <c r="L213" s="73">
        <v>64413</v>
      </c>
      <c r="M213" s="73">
        <v>71057</v>
      </c>
      <c r="N213" s="73">
        <v>19698</v>
      </c>
      <c r="O213" s="73">
        <v>12199</v>
      </c>
      <c r="P213" s="73">
        <v>68824</v>
      </c>
      <c r="Q213" s="73">
        <v>68361</v>
      </c>
      <c r="R213" s="73">
        <v>66185</v>
      </c>
      <c r="S213" s="73">
        <v>68972</v>
      </c>
      <c r="T213" s="73">
        <v>73998</v>
      </c>
      <c r="U213" s="73">
        <v>9407</v>
      </c>
      <c r="V213" s="73">
        <v>7449</v>
      </c>
      <c r="W213" s="73">
        <v>74093</v>
      </c>
      <c r="X213" s="73">
        <v>70262</v>
      </c>
      <c r="Y213" s="73">
        <v>76187</v>
      </c>
      <c r="Z213" s="73">
        <v>12751</v>
      </c>
      <c r="AA213" s="73">
        <v>13880</v>
      </c>
      <c r="AB213" s="73">
        <v>10623</v>
      </c>
      <c r="AC213" s="73">
        <v>8666</v>
      </c>
      <c r="AD213" s="73">
        <v>72031</v>
      </c>
      <c r="AE213" s="73">
        <v>71304</v>
      </c>
      <c r="AF213" s="73">
        <v>74352</v>
      </c>
      <c r="AG213" s="73">
        <v>77975</v>
      </c>
      <c r="AH213" s="73">
        <v>1550943</v>
      </c>
    </row>
    <row r="214" spans="3:34" x14ac:dyDescent="0.25">
      <c r="C214" s="74" t="s">
        <v>37</v>
      </c>
      <c r="D214" s="75">
        <v>136218</v>
      </c>
      <c r="E214" s="75">
        <v>128880</v>
      </c>
      <c r="F214" s="75">
        <v>141654</v>
      </c>
      <c r="G214" s="75">
        <v>103388</v>
      </c>
      <c r="H214" s="75">
        <v>65351</v>
      </c>
      <c r="I214" s="75">
        <v>134012</v>
      </c>
      <c r="J214" s="75">
        <v>128249</v>
      </c>
      <c r="K214" s="75">
        <v>130442</v>
      </c>
      <c r="L214" s="75">
        <v>134939</v>
      </c>
      <c r="M214" s="75">
        <v>149008</v>
      </c>
      <c r="N214" s="75">
        <v>39347</v>
      </c>
      <c r="O214" s="75">
        <v>25501</v>
      </c>
      <c r="P214" s="75">
        <v>149466</v>
      </c>
      <c r="Q214" s="75">
        <v>145653</v>
      </c>
      <c r="R214" s="75">
        <v>140023</v>
      </c>
      <c r="S214" s="75">
        <v>146935</v>
      </c>
      <c r="T214" s="75">
        <v>156852</v>
      </c>
      <c r="U214" s="75">
        <v>20124</v>
      </c>
      <c r="V214" s="75">
        <v>16131</v>
      </c>
      <c r="W214" s="75">
        <v>161853</v>
      </c>
      <c r="X214" s="75">
        <v>153471</v>
      </c>
      <c r="Y214" s="75">
        <v>165978</v>
      </c>
      <c r="Z214" s="75">
        <v>27697</v>
      </c>
      <c r="AA214" s="75">
        <v>29852</v>
      </c>
      <c r="AB214" s="75">
        <v>23043</v>
      </c>
      <c r="AC214" s="75">
        <v>19483</v>
      </c>
      <c r="AD214" s="75">
        <v>163210</v>
      </c>
      <c r="AE214" s="75">
        <v>154457</v>
      </c>
      <c r="AF214" s="75">
        <v>160245</v>
      </c>
      <c r="AG214" s="75">
        <v>168944</v>
      </c>
      <c r="AH214" s="75">
        <v>3320406</v>
      </c>
    </row>
    <row r="215" spans="3:34" x14ac:dyDescent="0.25">
      <c r="C215" s="39" t="s">
        <v>108</v>
      </c>
      <c r="D215" s="73">
        <v>45197</v>
      </c>
      <c r="E215" s="73">
        <v>42462</v>
      </c>
      <c r="F215" s="73">
        <v>47625</v>
      </c>
      <c r="G215" s="73">
        <v>32004</v>
      </c>
      <c r="H215" s="73">
        <v>20031</v>
      </c>
      <c r="I215" s="73">
        <v>41463</v>
      </c>
      <c r="J215" s="73">
        <v>41501</v>
      </c>
      <c r="K215" s="73">
        <v>42460</v>
      </c>
      <c r="L215" s="73">
        <v>43194</v>
      </c>
      <c r="M215" s="73">
        <v>49922</v>
      </c>
      <c r="N215" s="73">
        <v>9745</v>
      </c>
      <c r="O215" s="73">
        <v>6124</v>
      </c>
      <c r="P215" s="73">
        <v>51375</v>
      </c>
      <c r="Q215" s="73">
        <v>47889</v>
      </c>
      <c r="R215" s="73">
        <v>45153</v>
      </c>
      <c r="S215" s="73">
        <v>50302</v>
      </c>
      <c r="T215" s="73">
        <v>55087</v>
      </c>
      <c r="U215" s="73">
        <v>4848</v>
      </c>
      <c r="V215" s="73">
        <v>3734</v>
      </c>
      <c r="W215" s="73">
        <v>56375</v>
      </c>
      <c r="X215" s="73">
        <v>54678</v>
      </c>
      <c r="Y215" s="73">
        <v>61796</v>
      </c>
      <c r="Z215" s="73">
        <v>6880</v>
      </c>
      <c r="AA215" s="73">
        <v>7651</v>
      </c>
      <c r="AB215" s="73">
        <v>6001</v>
      </c>
      <c r="AC215" s="73">
        <v>4647</v>
      </c>
      <c r="AD215" s="73">
        <v>58783</v>
      </c>
      <c r="AE215" s="73">
        <v>54483</v>
      </c>
      <c r="AF215" s="73">
        <v>57146</v>
      </c>
      <c r="AG215" s="73">
        <v>63772</v>
      </c>
      <c r="AH215" s="73">
        <v>1112328</v>
      </c>
    </row>
    <row r="216" spans="3:34" x14ac:dyDescent="0.25">
      <c r="C216" s="39" t="s">
        <v>109</v>
      </c>
      <c r="D216" s="73">
        <v>45551</v>
      </c>
      <c r="E216" s="73">
        <v>42998</v>
      </c>
      <c r="F216" s="73">
        <v>48529</v>
      </c>
      <c r="G216" s="73">
        <v>30786</v>
      </c>
      <c r="H216" s="73">
        <v>19912</v>
      </c>
      <c r="I216" s="73">
        <v>41691</v>
      </c>
      <c r="J216" s="73">
        <v>41358</v>
      </c>
      <c r="K216" s="73">
        <v>42734</v>
      </c>
      <c r="L216" s="73">
        <v>43302</v>
      </c>
      <c r="M216" s="73">
        <v>49688</v>
      </c>
      <c r="N216" s="73">
        <v>11325</v>
      </c>
      <c r="O216" s="73">
        <v>7453</v>
      </c>
      <c r="P216" s="73">
        <v>50881</v>
      </c>
      <c r="Q216" s="73">
        <v>47969</v>
      </c>
      <c r="R216" s="73">
        <v>45287</v>
      </c>
      <c r="S216" s="73">
        <v>50331</v>
      </c>
      <c r="T216" s="73">
        <v>55209</v>
      </c>
      <c r="U216" s="73">
        <v>5078</v>
      </c>
      <c r="V216" s="73">
        <v>3466</v>
      </c>
      <c r="W216" s="73">
        <v>57459</v>
      </c>
      <c r="X216" s="73">
        <v>54003</v>
      </c>
      <c r="Y216" s="73">
        <v>59857</v>
      </c>
      <c r="Z216" s="73">
        <v>6956</v>
      </c>
      <c r="AA216" s="73">
        <v>7867</v>
      </c>
      <c r="AB216" s="73">
        <v>5921</v>
      </c>
      <c r="AC216" s="73">
        <v>4611</v>
      </c>
      <c r="AD216" s="73">
        <v>59096</v>
      </c>
      <c r="AE216" s="73">
        <v>52865</v>
      </c>
      <c r="AF216" s="73">
        <v>54913</v>
      </c>
      <c r="AG216" s="73">
        <v>62018</v>
      </c>
      <c r="AH216" s="73">
        <v>1109114</v>
      </c>
    </row>
    <row r="217" spans="3:34" x14ac:dyDescent="0.25">
      <c r="C217" s="74" t="s">
        <v>37</v>
      </c>
      <c r="D217" s="75">
        <v>90748</v>
      </c>
      <c r="E217" s="75">
        <v>85460</v>
      </c>
      <c r="F217" s="75">
        <v>96154</v>
      </c>
      <c r="G217" s="75">
        <v>62790</v>
      </c>
      <c r="H217" s="75">
        <v>39943</v>
      </c>
      <c r="I217" s="75">
        <v>83154</v>
      </c>
      <c r="J217" s="75">
        <v>82859</v>
      </c>
      <c r="K217" s="75">
        <v>85194</v>
      </c>
      <c r="L217" s="75">
        <v>86496</v>
      </c>
      <c r="M217" s="75">
        <v>99610</v>
      </c>
      <c r="N217" s="75">
        <v>21070</v>
      </c>
      <c r="O217" s="75">
        <v>13577</v>
      </c>
      <c r="P217" s="75">
        <v>102256</v>
      </c>
      <c r="Q217" s="75">
        <v>95858</v>
      </c>
      <c r="R217" s="75">
        <v>90440</v>
      </c>
      <c r="S217" s="75">
        <v>100633</v>
      </c>
      <c r="T217" s="75">
        <v>110296</v>
      </c>
      <c r="U217" s="75">
        <v>9926</v>
      </c>
      <c r="V217" s="75">
        <v>7200</v>
      </c>
      <c r="W217" s="75">
        <v>113834</v>
      </c>
      <c r="X217" s="75">
        <v>108681</v>
      </c>
      <c r="Y217" s="75">
        <v>121653</v>
      </c>
      <c r="Z217" s="75">
        <v>13836</v>
      </c>
      <c r="AA217" s="75">
        <v>15518</v>
      </c>
      <c r="AB217" s="75">
        <v>11922</v>
      </c>
      <c r="AC217" s="75">
        <v>9258</v>
      </c>
      <c r="AD217" s="75">
        <v>117879</v>
      </c>
      <c r="AE217" s="75">
        <v>107348</v>
      </c>
      <c r="AF217" s="75">
        <v>112059</v>
      </c>
      <c r="AG217" s="75">
        <v>125790</v>
      </c>
      <c r="AH217" s="75">
        <v>2221442</v>
      </c>
    </row>
    <row r="218" spans="3:34" x14ac:dyDescent="0.25">
      <c r="C218" s="39" t="s">
        <v>110</v>
      </c>
      <c r="D218" s="73">
        <v>41638</v>
      </c>
      <c r="E218" s="73">
        <v>38763</v>
      </c>
      <c r="F218" s="73">
        <v>43699</v>
      </c>
      <c r="G218" s="73">
        <v>29833</v>
      </c>
      <c r="H218" s="73">
        <v>18558</v>
      </c>
      <c r="I218" s="73">
        <v>38869</v>
      </c>
      <c r="J218" s="73">
        <v>38951</v>
      </c>
      <c r="K218" s="73">
        <v>40004</v>
      </c>
      <c r="L218" s="73">
        <v>40220</v>
      </c>
      <c r="M218" s="73">
        <v>45988</v>
      </c>
      <c r="N218" s="73">
        <v>10066</v>
      </c>
      <c r="O218" s="73">
        <v>6317</v>
      </c>
      <c r="P218" s="73">
        <v>47664</v>
      </c>
      <c r="Q218" s="73">
        <v>44161</v>
      </c>
      <c r="R218" s="73">
        <v>42236</v>
      </c>
      <c r="S218" s="73">
        <v>45315</v>
      </c>
      <c r="T218" s="73">
        <v>51625</v>
      </c>
      <c r="U218" s="73">
        <v>5319</v>
      </c>
      <c r="V218" s="73">
        <v>4290</v>
      </c>
      <c r="W218" s="73">
        <v>53291</v>
      </c>
      <c r="X218" s="73">
        <v>52155</v>
      </c>
      <c r="Y218" s="73">
        <v>57046</v>
      </c>
      <c r="Z218" s="73">
        <v>7441</v>
      </c>
      <c r="AA218" s="73">
        <v>8345</v>
      </c>
      <c r="AB218" s="73">
        <v>5708</v>
      </c>
      <c r="AC218" s="73">
        <v>4636</v>
      </c>
      <c r="AD218" s="73">
        <v>56445</v>
      </c>
      <c r="AE218" s="73">
        <v>49568</v>
      </c>
      <c r="AF218" s="73">
        <v>52703</v>
      </c>
      <c r="AG218" s="73">
        <v>57272</v>
      </c>
      <c r="AH218" s="73">
        <v>1038126</v>
      </c>
    </row>
    <row r="219" spans="3:34" x14ac:dyDescent="0.25">
      <c r="C219" s="39" t="s">
        <v>111</v>
      </c>
      <c r="D219" s="73">
        <v>37318</v>
      </c>
      <c r="E219" s="73">
        <v>34611</v>
      </c>
      <c r="F219" s="73">
        <v>38869</v>
      </c>
      <c r="G219" s="73">
        <v>25959</v>
      </c>
      <c r="H219" s="73">
        <v>17038</v>
      </c>
      <c r="I219" s="73">
        <v>34251</v>
      </c>
      <c r="J219" s="73">
        <v>33807</v>
      </c>
      <c r="K219" s="73">
        <v>34714</v>
      </c>
      <c r="L219" s="73">
        <v>35061</v>
      </c>
      <c r="M219" s="73">
        <v>39779</v>
      </c>
      <c r="N219" s="73">
        <v>10355</v>
      </c>
      <c r="O219" s="73">
        <v>6872</v>
      </c>
      <c r="P219" s="73">
        <v>41258</v>
      </c>
      <c r="Q219" s="73">
        <v>38904</v>
      </c>
      <c r="R219" s="73">
        <v>37126</v>
      </c>
      <c r="S219" s="73">
        <v>39667</v>
      </c>
      <c r="T219" s="73">
        <v>30869</v>
      </c>
      <c r="U219" s="73">
        <v>4750</v>
      </c>
      <c r="V219" s="73">
        <v>3688</v>
      </c>
      <c r="W219" s="73">
        <v>45353</v>
      </c>
      <c r="X219" s="73">
        <v>40635</v>
      </c>
      <c r="Y219" s="73">
        <v>45186</v>
      </c>
      <c r="Z219" s="73">
        <v>6247</v>
      </c>
      <c r="AA219" s="73">
        <v>6797</v>
      </c>
      <c r="AB219" s="73">
        <v>4643</v>
      </c>
      <c r="AC219" s="73">
        <v>3626</v>
      </c>
      <c r="AD219" s="73">
        <v>43315</v>
      </c>
      <c r="AE219" s="73">
        <v>39192</v>
      </c>
      <c r="AF219" s="73">
        <v>41187</v>
      </c>
      <c r="AG219" s="73">
        <v>45879</v>
      </c>
      <c r="AH219" s="73">
        <v>866956</v>
      </c>
    </row>
    <row r="220" spans="3:34" x14ac:dyDescent="0.25">
      <c r="C220" s="74" t="s">
        <v>37</v>
      </c>
      <c r="D220" s="75">
        <v>78956</v>
      </c>
      <c r="E220" s="75">
        <v>73374</v>
      </c>
      <c r="F220" s="75">
        <v>82568</v>
      </c>
      <c r="G220" s="75">
        <v>55792</v>
      </c>
      <c r="H220" s="75">
        <v>35596</v>
      </c>
      <c r="I220" s="75">
        <v>73120</v>
      </c>
      <c r="J220" s="75">
        <v>72758</v>
      </c>
      <c r="K220" s="75">
        <v>74718</v>
      </c>
      <c r="L220" s="75">
        <v>75281</v>
      </c>
      <c r="M220" s="75">
        <v>85767</v>
      </c>
      <c r="N220" s="75">
        <v>20421</v>
      </c>
      <c r="O220" s="75">
        <v>13189</v>
      </c>
      <c r="P220" s="75">
        <v>88922</v>
      </c>
      <c r="Q220" s="75">
        <v>83065</v>
      </c>
      <c r="R220" s="75">
        <v>79362</v>
      </c>
      <c r="S220" s="75">
        <v>84982</v>
      </c>
      <c r="T220" s="75">
        <v>82494</v>
      </c>
      <c r="U220" s="75">
        <v>10069</v>
      </c>
      <c r="V220" s="75">
        <v>7978</v>
      </c>
      <c r="W220" s="75">
        <v>98644</v>
      </c>
      <c r="X220" s="75">
        <v>92790</v>
      </c>
      <c r="Y220" s="75">
        <v>102232</v>
      </c>
      <c r="Z220" s="75">
        <v>13688</v>
      </c>
      <c r="AA220" s="75">
        <v>15142</v>
      </c>
      <c r="AB220" s="75">
        <v>10351</v>
      </c>
      <c r="AC220" s="75">
        <v>8262</v>
      </c>
      <c r="AD220" s="75">
        <v>99760</v>
      </c>
      <c r="AE220" s="75">
        <v>88760</v>
      </c>
      <c r="AF220" s="75">
        <v>93890</v>
      </c>
      <c r="AG220" s="75">
        <v>103151</v>
      </c>
      <c r="AH220" s="75">
        <v>1905082</v>
      </c>
    </row>
    <row r="221" spans="3:34" x14ac:dyDescent="0.25">
      <c r="C221" s="39" t="s">
        <v>112</v>
      </c>
      <c r="D221" s="73">
        <v>44527</v>
      </c>
      <c r="E221" s="73">
        <v>42135</v>
      </c>
      <c r="F221" s="73">
        <v>43151</v>
      </c>
      <c r="G221" s="73">
        <v>32393</v>
      </c>
      <c r="H221" s="73">
        <v>20667</v>
      </c>
      <c r="I221" s="73">
        <v>41123</v>
      </c>
      <c r="J221" s="73">
        <v>41328</v>
      </c>
      <c r="K221" s="73">
        <v>41573</v>
      </c>
      <c r="L221" s="73">
        <v>39823</v>
      </c>
      <c r="M221" s="73">
        <v>45336</v>
      </c>
      <c r="N221" s="73">
        <v>12437</v>
      </c>
      <c r="O221" s="73">
        <v>8025</v>
      </c>
      <c r="P221" s="73">
        <v>46674</v>
      </c>
      <c r="Q221" s="73">
        <v>44454</v>
      </c>
      <c r="R221" s="73">
        <v>44809</v>
      </c>
      <c r="S221" s="73">
        <v>46239</v>
      </c>
      <c r="T221" s="73">
        <v>49762</v>
      </c>
      <c r="U221" s="73">
        <v>7297</v>
      </c>
      <c r="V221" s="73">
        <v>5753</v>
      </c>
      <c r="W221" s="73">
        <v>51402</v>
      </c>
      <c r="X221" s="73">
        <v>53294</v>
      </c>
      <c r="Y221" s="73">
        <v>54772</v>
      </c>
      <c r="Z221" s="73">
        <v>10934</v>
      </c>
      <c r="AA221" s="73">
        <v>11695</v>
      </c>
      <c r="AB221" s="73">
        <v>8806</v>
      </c>
      <c r="AC221" s="73">
        <v>7671</v>
      </c>
      <c r="AD221" s="73">
        <v>54954</v>
      </c>
      <c r="AE221" s="73">
        <v>50741</v>
      </c>
      <c r="AF221" s="73">
        <v>52058</v>
      </c>
      <c r="AG221" s="73">
        <v>55676</v>
      </c>
      <c r="AH221" s="73">
        <v>1069509</v>
      </c>
    </row>
    <row r="222" spans="3:34" x14ac:dyDescent="0.25">
      <c r="C222" s="39" t="s">
        <v>113</v>
      </c>
      <c r="D222" s="73">
        <v>77173</v>
      </c>
      <c r="E222" s="73">
        <v>70649</v>
      </c>
      <c r="F222" s="73">
        <v>77635</v>
      </c>
      <c r="G222" s="73">
        <v>55900</v>
      </c>
      <c r="H222" s="73">
        <v>33855</v>
      </c>
      <c r="I222" s="73">
        <v>70276</v>
      </c>
      <c r="J222" s="73">
        <v>69838</v>
      </c>
      <c r="K222" s="73">
        <v>69400</v>
      </c>
      <c r="L222" s="73">
        <v>68506</v>
      </c>
      <c r="M222" s="73">
        <v>81039</v>
      </c>
      <c r="N222" s="73">
        <v>21464</v>
      </c>
      <c r="O222" s="73">
        <v>13438</v>
      </c>
      <c r="P222" s="73">
        <v>78670</v>
      </c>
      <c r="Q222" s="73">
        <v>78096</v>
      </c>
      <c r="R222" s="73">
        <v>73712</v>
      </c>
      <c r="S222" s="73">
        <v>78387</v>
      </c>
      <c r="T222" s="73">
        <v>85389</v>
      </c>
      <c r="U222" s="73">
        <v>10731</v>
      </c>
      <c r="V222" s="73">
        <v>7917</v>
      </c>
      <c r="W222" s="73">
        <v>85929</v>
      </c>
      <c r="X222" s="73">
        <v>83395</v>
      </c>
      <c r="Y222" s="73">
        <v>91945</v>
      </c>
      <c r="Z222" s="73">
        <v>16154</v>
      </c>
      <c r="AA222" s="73">
        <v>17464</v>
      </c>
      <c r="AB222" s="73">
        <v>12724</v>
      </c>
      <c r="AC222" s="73">
        <v>10164</v>
      </c>
      <c r="AD222" s="73">
        <v>89613</v>
      </c>
      <c r="AE222" s="73">
        <v>85246</v>
      </c>
      <c r="AF222" s="73">
        <v>85649</v>
      </c>
      <c r="AG222" s="73">
        <v>93873</v>
      </c>
      <c r="AH222" s="73">
        <v>1794231</v>
      </c>
    </row>
    <row r="223" spans="3:34" x14ac:dyDescent="0.25">
      <c r="C223" s="74" t="s">
        <v>37</v>
      </c>
      <c r="D223" s="75">
        <v>121700</v>
      </c>
      <c r="E223" s="75">
        <v>112784</v>
      </c>
      <c r="F223" s="75">
        <v>120786</v>
      </c>
      <c r="G223" s="75">
        <v>88293</v>
      </c>
      <c r="H223" s="75">
        <v>54522</v>
      </c>
      <c r="I223" s="75">
        <v>111399</v>
      </c>
      <c r="J223" s="75">
        <v>111166</v>
      </c>
      <c r="K223" s="75">
        <v>110973</v>
      </c>
      <c r="L223" s="75">
        <v>108329</v>
      </c>
      <c r="M223" s="75">
        <v>126375</v>
      </c>
      <c r="N223" s="75">
        <v>33901</v>
      </c>
      <c r="O223" s="75">
        <v>21463</v>
      </c>
      <c r="P223" s="75">
        <v>125344</v>
      </c>
      <c r="Q223" s="75">
        <v>122550</v>
      </c>
      <c r="R223" s="75">
        <v>118521</v>
      </c>
      <c r="S223" s="75">
        <v>124626</v>
      </c>
      <c r="T223" s="75">
        <v>135151</v>
      </c>
      <c r="U223" s="75">
        <v>18028</v>
      </c>
      <c r="V223" s="75">
        <v>13670</v>
      </c>
      <c r="W223" s="75">
        <v>137331</v>
      </c>
      <c r="X223" s="75">
        <v>136689</v>
      </c>
      <c r="Y223" s="75">
        <v>146717</v>
      </c>
      <c r="Z223" s="75">
        <v>27088</v>
      </c>
      <c r="AA223" s="75">
        <v>29159</v>
      </c>
      <c r="AB223" s="75">
        <v>21530</v>
      </c>
      <c r="AC223" s="75">
        <v>17835</v>
      </c>
      <c r="AD223" s="75">
        <v>144567</v>
      </c>
      <c r="AE223" s="75">
        <v>135987</v>
      </c>
      <c r="AF223" s="75">
        <v>137707</v>
      </c>
      <c r="AG223" s="75">
        <v>149549</v>
      </c>
      <c r="AH223" s="75">
        <v>2863740</v>
      </c>
    </row>
    <row r="224" spans="3:34" x14ac:dyDescent="0.25">
      <c r="C224" s="39" t="s">
        <v>114</v>
      </c>
      <c r="D224" s="73">
        <v>55633</v>
      </c>
      <c r="E224" s="73">
        <v>51765</v>
      </c>
      <c r="F224" s="73">
        <v>58817</v>
      </c>
      <c r="G224" s="73">
        <v>43448</v>
      </c>
      <c r="H224" s="73">
        <v>26071</v>
      </c>
      <c r="I224" s="73">
        <v>52614</v>
      </c>
      <c r="J224" s="73">
        <v>51721</v>
      </c>
      <c r="K224" s="73">
        <v>53001</v>
      </c>
      <c r="L224" s="73">
        <v>53336</v>
      </c>
      <c r="M224" s="73">
        <v>57784</v>
      </c>
      <c r="N224" s="73">
        <v>15365</v>
      </c>
      <c r="O224" s="73">
        <v>9636</v>
      </c>
      <c r="P224" s="73">
        <v>60509</v>
      </c>
      <c r="Q224" s="73">
        <v>56282</v>
      </c>
      <c r="R224" s="73">
        <v>55808</v>
      </c>
      <c r="S224" s="73">
        <v>58827</v>
      </c>
      <c r="T224" s="73">
        <v>63865</v>
      </c>
      <c r="U224" s="73">
        <v>7741</v>
      </c>
      <c r="V224" s="73">
        <v>5206</v>
      </c>
      <c r="W224" s="73">
        <v>63331</v>
      </c>
      <c r="X224" s="73">
        <v>64858</v>
      </c>
      <c r="Y224" s="73">
        <v>71158</v>
      </c>
      <c r="Z224" s="73">
        <v>11518</v>
      </c>
      <c r="AA224" s="73">
        <v>12510</v>
      </c>
      <c r="AB224" s="73">
        <v>8934</v>
      </c>
      <c r="AC224" s="73">
        <v>5689</v>
      </c>
      <c r="AD224" s="73">
        <v>68172</v>
      </c>
      <c r="AE224" s="73">
        <v>64394</v>
      </c>
      <c r="AF224" s="73">
        <v>60930</v>
      </c>
      <c r="AG224" s="73">
        <v>59762</v>
      </c>
      <c r="AH224" s="73">
        <v>1328685</v>
      </c>
    </row>
    <row r="225" spans="3:34" x14ac:dyDescent="0.25">
      <c r="C225" s="39" t="s">
        <v>115</v>
      </c>
      <c r="D225" s="73">
        <v>51686</v>
      </c>
      <c r="E225" s="73">
        <v>47585</v>
      </c>
      <c r="F225" s="73">
        <v>43646</v>
      </c>
      <c r="G225" s="73">
        <v>37037</v>
      </c>
      <c r="H225" s="73">
        <v>24156</v>
      </c>
      <c r="I225" s="73">
        <v>49686</v>
      </c>
      <c r="J225" s="73">
        <v>50374</v>
      </c>
      <c r="K225" s="73">
        <v>51288</v>
      </c>
      <c r="L225" s="73">
        <v>53283</v>
      </c>
      <c r="M225" s="73">
        <v>57628</v>
      </c>
      <c r="N225" s="73">
        <v>12705</v>
      </c>
      <c r="O225" s="73">
        <v>8640</v>
      </c>
      <c r="P225" s="73">
        <v>59728</v>
      </c>
      <c r="Q225" s="73">
        <v>57678</v>
      </c>
      <c r="R225" s="73">
        <v>53508</v>
      </c>
      <c r="S225" s="73">
        <v>55092</v>
      </c>
      <c r="T225" s="73">
        <v>49278</v>
      </c>
      <c r="U225" s="73">
        <v>5483</v>
      </c>
      <c r="V225" s="73">
        <v>1829</v>
      </c>
      <c r="W225" s="73">
        <v>35767</v>
      </c>
      <c r="X225" s="73">
        <v>40169</v>
      </c>
      <c r="Y225" s="73">
        <v>48403</v>
      </c>
      <c r="Z225" s="73">
        <v>8258</v>
      </c>
      <c r="AA225" s="73">
        <v>8927</v>
      </c>
      <c r="AB225" s="73">
        <v>7003</v>
      </c>
      <c r="AC225" s="73">
        <v>4624</v>
      </c>
      <c r="AD225" s="73">
        <v>53446</v>
      </c>
      <c r="AE225" s="73">
        <v>54506</v>
      </c>
      <c r="AF225" s="73">
        <v>59226</v>
      </c>
      <c r="AG225" s="73">
        <v>59046</v>
      </c>
      <c r="AH225" s="73">
        <v>1149685</v>
      </c>
    </row>
    <row r="226" spans="3:34" x14ac:dyDescent="0.25">
      <c r="C226" s="74" t="s">
        <v>37</v>
      </c>
      <c r="D226" s="75">
        <v>107319</v>
      </c>
      <c r="E226" s="75">
        <v>99350</v>
      </c>
      <c r="F226" s="75">
        <v>102463</v>
      </c>
      <c r="G226" s="75">
        <v>80485</v>
      </c>
      <c r="H226" s="75">
        <v>50227</v>
      </c>
      <c r="I226" s="75">
        <v>102300</v>
      </c>
      <c r="J226" s="75">
        <v>102095</v>
      </c>
      <c r="K226" s="75">
        <v>104289</v>
      </c>
      <c r="L226" s="75">
        <v>106619</v>
      </c>
      <c r="M226" s="75">
        <v>115412</v>
      </c>
      <c r="N226" s="75">
        <v>28070</v>
      </c>
      <c r="O226" s="75">
        <v>18276</v>
      </c>
      <c r="P226" s="75">
        <v>120237</v>
      </c>
      <c r="Q226" s="75">
        <v>113960</v>
      </c>
      <c r="R226" s="75">
        <v>109316</v>
      </c>
      <c r="S226" s="75">
        <v>113919</v>
      </c>
      <c r="T226" s="75">
        <v>113143</v>
      </c>
      <c r="U226" s="75">
        <v>13224</v>
      </c>
      <c r="V226" s="75">
        <v>7035</v>
      </c>
      <c r="W226" s="75">
        <v>99098</v>
      </c>
      <c r="X226" s="75">
        <v>105027</v>
      </c>
      <c r="Y226" s="75">
        <v>119561</v>
      </c>
      <c r="Z226" s="75">
        <v>19776</v>
      </c>
      <c r="AA226" s="75">
        <v>21437</v>
      </c>
      <c r="AB226" s="75">
        <v>15937</v>
      </c>
      <c r="AC226" s="75">
        <v>10313</v>
      </c>
      <c r="AD226" s="75">
        <v>121618</v>
      </c>
      <c r="AE226" s="75">
        <v>118900</v>
      </c>
      <c r="AF226" s="75">
        <v>120156</v>
      </c>
      <c r="AG226" s="75">
        <v>118808</v>
      </c>
      <c r="AH226" s="75">
        <v>2478370</v>
      </c>
    </row>
    <row r="227" spans="3:34" x14ac:dyDescent="0.25">
      <c r="C227" s="39" t="s">
        <v>116</v>
      </c>
      <c r="D227" s="73">
        <v>14507</v>
      </c>
      <c r="E227" s="73">
        <v>13665</v>
      </c>
      <c r="F227" s="73">
        <v>14811</v>
      </c>
      <c r="G227" s="73">
        <v>9920</v>
      </c>
      <c r="H227" s="73">
        <v>4899</v>
      </c>
      <c r="I227" s="73">
        <v>13339</v>
      </c>
      <c r="J227" s="73">
        <v>13282</v>
      </c>
      <c r="K227" s="73">
        <v>13507</v>
      </c>
      <c r="L227" s="73">
        <v>13740</v>
      </c>
      <c r="M227" s="73">
        <v>14811</v>
      </c>
      <c r="N227" s="73">
        <v>2191</v>
      </c>
      <c r="O227" s="73">
        <v>1139</v>
      </c>
      <c r="P227" s="73">
        <v>14901</v>
      </c>
      <c r="Q227" s="73">
        <v>14779</v>
      </c>
      <c r="R227" s="73">
        <v>13965</v>
      </c>
      <c r="S227" s="73">
        <v>14855</v>
      </c>
      <c r="T227" s="73">
        <v>16209</v>
      </c>
      <c r="U227" s="73">
        <v>1787</v>
      </c>
      <c r="V227" s="73">
        <v>869</v>
      </c>
      <c r="W227" s="73">
        <v>16205</v>
      </c>
      <c r="X227" s="73">
        <v>15965</v>
      </c>
      <c r="Y227" s="73">
        <v>17344</v>
      </c>
      <c r="Z227" s="73">
        <v>3071</v>
      </c>
      <c r="AA227" s="73">
        <v>3872</v>
      </c>
      <c r="AB227" s="73">
        <v>2516</v>
      </c>
      <c r="AC227" s="73">
        <v>1458</v>
      </c>
      <c r="AD227" s="73">
        <v>16788</v>
      </c>
      <c r="AE227" s="73">
        <v>16245</v>
      </c>
      <c r="AF227" s="73">
        <v>16681</v>
      </c>
      <c r="AG227" s="73">
        <v>17656</v>
      </c>
      <c r="AH227" s="73">
        <v>334977</v>
      </c>
    </row>
    <row r="228" spans="3:34" x14ac:dyDescent="0.25">
      <c r="C228" s="39" t="s">
        <v>117</v>
      </c>
      <c r="D228" s="73">
        <v>12051</v>
      </c>
      <c r="E228" s="73">
        <v>10016</v>
      </c>
      <c r="F228" s="73">
        <v>12355</v>
      </c>
      <c r="G228" s="73">
        <v>5499</v>
      </c>
      <c r="H228" s="73">
        <v>1915</v>
      </c>
      <c r="I228" s="73">
        <v>9554</v>
      </c>
      <c r="J228" s="73">
        <v>9407</v>
      </c>
      <c r="K228" s="73">
        <v>9901</v>
      </c>
      <c r="L228" s="73">
        <v>9840</v>
      </c>
      <c r="M228" s="73">
        <v>11791</v>
      </c>
      <c r="N228" s="73">
        <v>1026</v>
      </c>
      <c r="O228" s="73">
        <v>395</v>
      </c>
      <c r="P228" s="73">
        <v>12029</v>
      </c>
      <c r="Q228" s="73">
        <v>11837</v>
      </c>
      <c r="R228" s="73">
        <v>11038</v>
      </c>
      <c r="S228" s="73">
        <v>12001</v>
      </c>
      <c r="T228" s="73">
        <v>13983</v>
      </c>
      <c r="U228" s="73">
        <v>681</v>
      </c>
      <c r="V228" s="73">
        <v>414</v>
      </c>
      <c r="W228" s="73">
        <v>13929</v>
      </c>
      <c r="X228" s="73">
        <v>14130</v>
      </c>
      <c r="Y228" s="73">
        <v>15749</v>
      </c>
      <c r="Z228" s="73">
        <v>1143</v>
      </c>
      <c r="AA228" s="73">
        <v>1504</v>
      </c>
      <c r="AB228" s="73">
        <v>897</v>
      </c>
      <c r="AC228" s="73">
        <v>563</v>
      </c>
      <c r="AD228" s="73">
        <v>15104</v>
      </c>
      <c r="AE228" s="73">
        <v>13734</v>
      </c>
      <c r="AF228" s="73">
        <v>15106</v>
      </c>
      <c r="AG228" s="73">
        <v>16711</v>
      </c>
      <c r="AH228" s="73">
        <v>264303</v>
      </c>
    </row>
    <row r="229" spans="3:34" x14ac:dyDescent="0.25">
      <c r="C229" s="74" t="s">
        <v>37</v>
      </c>
      <c r="D229" s="75">
        <v>26558</v>
      </c>
      <c r="E229" s="75">
        <v>23681</v>
      </c>
      <c r="F229" s="75">
        <v>27166</v>
      </c>
      <c r="G229" s="75">
        <v>15419</v>
      </c>
      <c r="H229" s="75">
        <v>6814</v>
      </c>
      <c r="I229" s="75">
        <v>22893</v>
      </c>
      <c r="J229" s="75">
        <v>22689</v>
      </c>
      <c r="K229" s="75">
        <v>23408</v>
      </c>
      <c r="L229" s="75">
        <v>23580</v>
      </c>
      <c r="M229" s="75">
        <v>26602</v>
      </c>
      <c r="N229" s="75">
        <v>3217</v>
      </c>
      <c r="O229" s="75">
        <v>1534</v>
      </c>
      <c r="P229" s="75">
        <v>26930</v>
      </c>
      <c r="Q229" s="75">
        <v>26616</v>
      </c>
      <c r="R229" s="75">
        <v>25003</v>
      </c>
      <c r="S229" s="75">
        <v>26856</v>
      </c>
      <c r="T229" s="75">
        <v>30192</v>
      </c>
      <c r="U229" s="75">
        <v>2468</v>
      </c>
      <c r="V229" s="75">
        <v>1283</v>
      </c>
      <c r="W229" s="75">
        <v>30134</v>
      </c>
      <c r="X229" s="75">
        <v>30095</v>
      </c>
      <c r="Y229" s="75">
        <v>33093</v>
      </c>
      <c r="Z229" s="75">
        <v>4214</v>
      </c>
      <c r="AA229" s="75">
        <v>5376</v>
      </c>
      <c r="AB229" s="75">
        <v>3413</v>
      </c>
      <c r="AC229" s="75">
        <v>2021</v>
      </c>
      <c r="AD229" s="75">
        <v>31892</v>
      </c>
      <c r="AE229" s="75">
        <v>29979</v>
      </c>
      <c r="AF229" s="75">
        <v>31787</v>
      </c>
      <c r="AG229" s="75">
        <v>34367</v>
      </c>
      <c r="AH229" s="75">
        <v>599280</v>
      </c>
    </row>
    <row r="230" spans="3:34" x14ac:dyDescent="0.25">
      <c r="C230" s="39" t="s">
        <v>118</v>
      </c>
      <c r="D230" s="73">
        <v>11649</v>
      </c>
      <c r="E230" s="73">
        <v>10187</v>
      </c>
      <c r="F230" s="73">
        <v>12600</v>
      </c>
      <c r="G230" s="73">
        <v>8314</v>
      </c>
      <c r="H230" s="73">
        <v>6132</v>
      </c>
      <c r="I230" s="73">
        <v>9984</v>
      </c>
      <c r="J230" s="73">
        <v>10396</v>
      </c>
      <c r="K230" s="73">
        <v>10776</v>
      </c>
      <c r="L230" s="73">
        <v>11238</v>
      </c>
      <c r="M230" s="73">
        <v>12632</v>
      </c>
      <c r="N230" s="73">
        <v>1621</v>
      </c>
      <c r="O230" s="73">
        <v>1187</v>
      </c>
      <c r="P230" s="73">
        <v>14013</v>
      </c>
      <c r="Q230" s="73">
        <v>12606</v>
      </c>
      <c r="R230" s="73">
        <v>10567</v>
      </c>
      <c r="S230" s="73">
        <v>13297</v>
      </c>
      <c r="T230" s="73">
        <v>15079</v>
      </c>
      <c r="U230" s="73">
        <v>726</v>
      </c>
      <c r="V230" s="73">
        <v>502</v>
      </c>
      <c r="W230" s="73">
        <v>15023</v>
      </c>
      <c r="X230" s="73">
        <v>13825</v>
      </c>
      <c r="Y230" s="73">
        <v>16676</v>
      </c>
      <c r="Z230" s="73">
        <v>1144</v>
      </c>
      <c r="AA230" s="73">
        <v>1453</v>
      </c>
      <c r="AB230" s="73">
        <v>951</v>
      </c>
      <c r="AC230" s="73">
        <v>665</v>
      </c>
      <c r="AD230" s="73">
        <v>18611</v>
      </c>
      <c r="AE230" s="73">
        <v>16075</v>
      </c>
      <c r="AF230" s="73">
        <v>16520</v>
      </c>
      <c r="AG230" s="73">
        <v>18451</v>
      </c>
      <c r="AH230" s="73">
        <v>292900</v>
      </c>
    </row>
    <row r="231" spans="3:34" x14ac:dyDescent="0.25">
      <c r="C231" s="39" t="s">
        <v>119</v>
      </c>
      <c r="D231" s="73">
        <v>11360</v>
      </c>
      <c r="E231" s="73">
        <v>10128</v>
      </c>
      <c r="F231" s="73">
        <v>12350</v>
      </c>
      <c r="G231" s="73">
        <v>8604</v>
      </c>
      <c r="H231" s="73">
        <v>6364</v>
      </c>
      <c r="I231" s="73">
        <v>9998</v>
      </c>
      <c r="J231" s="73">
        <v>10479</v>
      </c>
      <c r="K231" s="73">
        <v>10927</v>
      </c>
      <c r="L231" s="73">
        <v>11293</v>
      </c>
      <c r="M231" s="73">
        <v>12565</v>
      </c>
      <c r="N231" s="73">
        <v>1597</v>
      </c>
      <c r="O231" s="73">
        <v>1176</v>
      </c>
      <c r="P231" s="73">
        <v>13702</v>
      </c>
      <c r="Q231" s="73">
        <v>12706</v>
      </c>
      <c r="R231" s="73">
        <v>10711</v>
      </c>
      <c r="S231" s="73">
        <v>13439</v>
      </c>
      <c r="T231" s="73">
        <v>15038</v>
      </c>
      <c r="U231" s="73">
        <v>726</v>
      </c>
      <c r="V231" s="73">
        <v>498</v>
      </c>
      <c r="W231" s="73">
        <v>15100</v>
      </c>
      <c r="X231" s="73">
        <v>13830</v>
      </c>
      <c r="Y231" s="73">
        <v>16153</v>
      </c>
      <c r="Z231" s="73">
        <v>1191</v>
      </c>
      <c r="AA231" s="73">
        <v>1466</v>
      </c>
      <c r="AB231" s="73">
        <v>947</v>
      </c>
      <c r="AC231" s="73">
        <v>581</v>
      </c>
      <c r="AD231" s="73">
        <v>17938</v>
      </c>
      <c r="AE231" s="73">
        <v>16302</v>
      </c>
      <c r="AF231" s="73">
        <v>16456</v>
      </c>
      <c r="AG231" s="73">
        <v>17969</v>
      </c>
      <c r="AH231" s="73">
        <v>291594</v>
      </c>
    </row>
    <row r="232" spans="3:34" x14ac:dyDescent="0.25">
      <c r="C232" s="74" t="s">
        <v>37</v>
      </c>
      <c r="D232" s="75">
        <v>23009</v>
      </c>
      <c r="E232" s="75">
        <v>20315</v>
      </c>
      <c r="F232" s="75">
        <v>24950</v>
      </c>
      <c r="G232" s="75">
        <v>16918</v>
      </c>
      <c r="H232" s="75">
        <v>12496</v>
      </c>
      <c r="I232" s="75">
        <v>19982</v>
      </c>
      <c r="J232" s="75">
        <v>20875</v>
      </c>
      <c r="K232" s="75">
        <v>21703</v>
      </c>
      <c r="L232" s="75">
        <v>22531</v>
      </c>
      <c r="M232" s="75">
        <v>25197</v>
      </c>
      <c r="N232" s="75">
        <v>3218</v>
      </c>
      <c r="O232" s="75">
        <v>2363</v>
      </c>
      <c r="P232" s="75">
        <v>27715</v>
      </c>
      <c r="Q232" s="75">
        <v>25312</v>
      </c>
      <c r="R232" s="75">
        <v>21278</v>
      </c>
      <c r="S232" s="75">
        <v>26736</v>
      </c>
      <c r="T232" s="75">
        <v>30117</v>
      </c>
      <c r="U232" s="75">
        <v>1452</v>
      </c>
      <c r="V232" s="75">
        <v>1000</v>
      </c>
      <c r="W232" s="75">
        <v>30123</v>
      </c>
      <c r="X232" s="75">
        <v>27655</v>
      </c>
      <c r="Y232" s="75">
        <v>32829</v>
      </c>
      <c r="Z232" s="75">
        <v>2335</v>
      </c>
      <c r="AA232" s="75">
        <v>2919</v>
      </c>
      <c r="AB232" s="75">
        <v>1898</v>
      </c>
      <c r="AC232" s="75">
        <v>1246</v>
      </c>
      <c r="AD232" s="75">
        <v>36549</v>
      </c>
      <c r="AE232" s="75">
        <v>32377</v>
      </c>
      <c r="AF232" s="75">
        <v>32976</v>
      </c>
      <c r="AG232" s="75">
        <v>36420</v>
      </c>
      <c r="AH232" s="75">
        <v>584494</v>
      </c>
    </row>
    <row r="233" spans="3:34" x14ac:dyDescent="0.25">
      <c r="C233" s="39" t="s">
        <v>120</v>
      </c>
      <c r="D233" s="73">
        <v>26557</v>
      </c>
      <c r="E233" s="73">
        <v>24460</v>
      </c>
      <c r="F233" s="73">
        <v>27166</v>
      </c>
      <c r="G233" s="73">
        <v>17722</v>
      </c>
      <c r="H233" s="73">
        <v>9608</v>
      </c>
      <c r="I233" s="73">
        <v>24471</v>
      </c>
      <c r="J233" s="73">
        <v>24558</v>
      </c>
      <c r="K233" s="73">
        <v>25379</v>
      </c>
      <c r="L233" s="73">
        <v>25108</v>
      </c>
      <c r="M233" s="73">
        <v>28517</v>
      </c>
      <c r="N233" s="73">
        <v>5643</v>
      </c>
      <c r="O233" s="73">
        <v>3219</v>
      </c>
      <c r="P233" s="73">
        <v>29926</v>
      </c>
      <c r="Q233" s="73">
        <v>28520</v>
      </c>
      <c r="R233" s="73">
        <v>27161</v>
      </c>
      <c r="S233" s="73">
        <v>29834</v>
      </c>
      <c r="T233" s="73">
        <v>32449</v>
      </c>
      <c r="U233" s="73">
        <v>3602</v>
      </c>
      <c r="V233" s="73">
        <v>2505</v>
      </c>
      <c r="W233" s="73">
        <v>33225</v>
      </c>
      <c r="X233" s="73">
        <v>32879</v>
      </c>
      <c r="Y233" s="73">
        <v>35444</v>
      </c>
      <c r="Z233" s="73">
        <v>5038</v>
      </c>
      <c r="AA233" s="73">
        <v>5363</v>
      </c>
      <c r="AB233" s="73">
        <v>3967</v>
      </c>
      <c r="AC233" s="73">
        <v>3095</v>
      </c>
      <c r="AD233" s="73">
        <v>36212</v>
      </c>
      <c r="AE233" s="73">
        <v>32538</v>
      </c>
      <c r="AF233" s="73">
        <v>28671</v>
      </c>
      <c r="AG233" s="73">
        <v>37575</v>
      </c>
      <c r="AH233" s="73">
        <v>650412</v>
      </c>
    </row>
    <row r="234" spans="3:34" x14ac:dyDescent="0.25">
      <c r="C234" s="39" t="s">
        <v>121</v>
      </c>
      <c r="D234" s="73">
        <v>24082</v>
      </c>
      <c r="E234" s="73">
        <v>23240</v>
      </c>
      <c r="F234" s="73">
        <v>25055</v>
      </c>
      <c r="G234" s="73">
        <v>16445</v>
      </c>
      <c r="H234" s="73">
        <v>8897</v>
      </c>
      <c r="I234" s="73">
        <v>22676</v>
      </c>
      <c r="J234" s="73">
        <v>22934</v>
      </c>
      <c r="K234" s="73">
        <v>22873</v>
      </c>
      <c r="L234" s="73">
        <v>23058</v>
      </c>
      <c r="M234" s="73">
        <v>27026</v>
      </c>
      <c r="N234" s="73">
        <v>6209</v>
      </c>
      <c r="O234" s="73">
        <v>3481</v>
      </c>
      <c r="P234" s="73">
        <v>28085</v>
      </c>
      <c r="Q234" s="73">
        <v>26672</v>
      </c>
      <c r="R234" s="73">
        <v>26433</v>
      </c>
      <c r="S234" s="73">
        <v>24838</v>
      </c>
      <c r="T234" s="73">
        <v>31230</v>
      </c>
      <c r="U234" s="73">
        <v>4002</v>
      </c>
      <c r="V234" s="73">
        <v>2388</v>
      </c>
      <c r="W234" s="73">
        <v>31321</v>
      </c>
      <c r="X234" s="73">
        <v>32125</v>
      </c>
      <c r="Y234" s="73">
        <v>35639</v>
      </c>
      <c r="Z234" s="73">
        <v>4645</v>
      </c>
      <c r="AA234" s="73">
        <v>4840</v>
      </c>
      <c r="AB234" s="73">
        <v>3641</v>
      </c>
      <c r="AC234" s="73">
        <v>2799</v>
      </c>
      <c r="AD234" s="73">
        <v>34693</v>
      </c>
      <c r="AE234" s="73">
        <v>32011</v>
      </c>
      <c r="AF234" s="73">
        <v>26981</v>
      </c>
      <c r="AG234" s="73">
        <v>37375</v>
      </c>
      <c r="AH234" s="73">
        <v>615694</v>
      </c>
    </row>
    <row r="235" spans="3:34" x14ac:dyDescent="0.25">
      <c r="C235" s="74" t="s">
        <v>37</v>
      </c>
      <c r="D235" s="75">
        <v>50639</v>
      </c>
      <c r="E235" s="75">
        <v>47700</v>
      </c>
      <c r="F235" s="75">
        <v>52221</v>
      </c>
      <c r="G235" s="75">
        <v>34167</v>
      </c>
      <c r="H235" s="75">
        <v>18505</v>
      </c>
      <c r="I235" s="75">
        <v>47147</v>
      </c>
      <c r="J235" s="75">
        <v>47492</v>
      </c>
      <c r="K235" s="75">
        <v>48252</v>
      </c>
      <c r="L235" s="75">
        <v>48166</v>
      </c>
      <c r="M235" s="75">
        <v>55543</v>
      </c>
      <c r="N235" s="75">
        <v>11852</v>
      </c>
      <c r="O235" s="75">
        <v>6700</v>
      </c>
      <c r="P235" s="75">
        <v>58011</v>
      </c>
      <c r="Q235" s="75">
        <v>55192</v>
      </c>
      <c r="R235" s="75">
        <v>53594</v>
      </c>
      <c r="S235" s="75">
        <v>54672</v>
      </c>
      <c r="T235" s="75">
        <v>63679</v>
      </c>
      <c r="U235" s="75">
        <v>7604</v>
      </c>
      <c r="V235" s="75">
        <v>4893</v>
      </c>
      <c r="W235" s="75">
        <v>64546</v>
      </c>
      <c r="X235" s="75">
        <v>65004</v>
      </c>
      <c r="Y235" s="75">
        <v>71083</v>
      </c>
      <c r="Z235" s="75">
        <v>9683</v>
      </c>
      <c r="AA235" s="75">
        <v>10203</v>
      </c>
      <c r="AB235" s="75">
        <v>7608</v>
      </c>
      <c r="AC235" s="75">
        <v>5894</v>
      </c>
      <c r="AD235" s="75">
        <v>70905</v>
      </c>
      <c r="AE235" s="75">
        <v>64549</v>
      </c>
      <c r="AF235" s="75">
        <v>55652</v>
      </c>
      <c r="AG235" s="75">
        <v>74950</v>
      </c>
      <c r="AH235" s="75">
        <v>1266106</v>
      </c>
    </row>
    <row r="236" spans="3:34" x14ac:dyDescent="0.25">
      <c r="C236" s="39" t="s">
        <v>122</v>
      </c>
      <c r="D236" s="73">
        <v>57042</v>
      </c>
      <c r="E236" s="73">
        <v>52736</v>
      </c>
      <c r="F236" s="73">
        <v>60881</v>
      </c>
      <c r="G236" s="73">
        <v>36590</v>
      </c>
      <c r="H236" s="73">
        <v>17256</v>
      </c>
      <c r="I236" s="73">
        <v>52178</v>
      </c>
      <c r="J236" s="73">
        <v>50456</v>
      </c>
      <c r="K236" s="73">
        <v>50775</v>
      </c>
      <c r="L236" s="73">
        <v>51798</v>
      </c>
      <c r="M236" s="73">
        <v>60418</v>
      </c>
      <c r="N236" s="73">
        <v>9658</v>
      </c>
      <c r="O236" s="73">
        <v>4837</v>
      </c>
      <c r="P236" s="73">
        <v>61506</v>
      </c>
      <c r="Q236" s="73">
        <v>60026</v>
      </c>
      <c r="R236" s="73">
        <v>57976</v>
      </c>
      <c r="S236" s="73">
        <v>56802</v>
      </c>
      <c r="T236" s="73"/>
      <c r="U236" s="73">
        <v>5293</v>
      </c>
      <c r="V236" s="73">
        <v>3951</v>
      </c>
      <c r="W236" s="73">
        <v>71388</v>
      </c>
      <c r="X236" s="73">
        <v>69460</v>
      </c>
      <c r="Y236" s="73">
        <v>76756</v>
      </c>
      <c r="Z236" s="73">
        <v>9414</v>
      </c>
      <c r="AA236" s="73">
        <v>10130</v>
      </c>
      <c r="AB236" s="73">
        <v>6812</v>
      </c>
      <c r="AC236" s="73">
        <v>4763</v>
      </c>
      <c r="AD236" s="73">
        <v>71683</v>
      </c>
      <c r="AE236" s="73">
        <v>67857</v>
      </c>
      <c r="AF236" s="73">
        <v>70509</v>
      </c>
      <c r="AG236" s="73">
        <v>75860</v>
      </c>
      <c r="AH236" s="73">
        <v>1284811</v>
      </c>
    </row>
    <row r="237" spans="3:34" x14ac:dyDescent="0.25">
      <c r="C237" s="39" t="s">
        <v>123</v>
      </c>
      <c r="D237" s="73">
        <v>53641</v>
      </c>
      <c r="E237" s="73">
        <v>49251</v>
      </c>
      <c r="F237" s="73">
        <v>57050</v>
      </c>
      <c r="G237" s="73">
        <v>35212</v>
      </c>
      <c r="H237" s="73">
        <v>16224</v>
      </c>
      <c r="I237" s="73">
        <v>48137</v>
      </c>
      <c r="J237" s="73">
        <v>47150</v>
      </c>
      <c r="K237" s="73">
        <v>48058</v>
      </c>
      <c r="L237" s="73">
        <v>48426</v>
      </c>
      <c r="M237" s="73">
        <v>57904</v>
      </c>
      <c r="N237" s="73">
        <v>10333</v>
      </c>
      <c r="O237" s="73">
        <v>5021</v>
      </c>
      <c r="P237" s="73">
        <v>59023</v>
      </c>
      <c r="Q237" s="73">
        <v>56528</v>
      </c>
      <c r="R237" s="73">
        <v>56121</v>
      </c>
      <c r="S237" s="73">
        <v>51337</v>
      </c>
      <c r="T237" s="73"/>
      <c r="U237" s="73">
        <v>4285</v>
      </c>
      <c r="V237" s="73">
        <v>3714</v>
      </c>
      <c r="W237" s="73">
        <v>67148</v>
      </c>
      <c r="X237" s="73">
        <v>69312</v>
      </c>
      <c r="Y237" s="73">
        <v>76342</v>
      </c>
      <c r="Z237" s="73">
        <v>9275</v>
      </c>
      <c r="AA237" s="73">
        <v>9895</v>
      </c>
      <c r="AB237" s="73">
        <v>6469</v>
      </c>
      <c r="AC237" s="73">
        <v>4389</v>
      </c>
      <c r="AD237" s="73">
        <v>66805</v>
      </c>
      <c r="AE237" s="73">
        <v>63275</v>
      </c>
      <c r="AF237" s="73">
        <v>68687</v>
      </c>
      <c r="AG237" s="73">
        <v>77999</v>
      </c>
      <c r="AH237" s="73">
        <v>1227011</v>
      </c>
    </row>
    <row r="238" spans="3:34" x14ac:dyDescent="0.25">
      <c r="C238" s="74" t="s">
        <v>37</v>
      </c>
      <c r="D238" s="75">
        <v>110683</v>
      </c>
      <c r="E238" s="75">
        <v>101987</v>
      </c>
      <c r="F238" s="75">
        <v>117931</v>
      </c>
      <c r="G238" s="75">
        <v>71802</v>
      </c>
      <c r="H238" s="75">
        <v>33480</v>
      </c>
      <c r="I238" s="75">
        <v>100315</v>
      </c>
      <c r="J238" s="75">
        <v>97606</v>
      </c>
      <c r="K238" s="75">
        <v>98833</v>
      </c>
      <c r="L238" s="75">
        <v>100224</v>
      </c>
      <c r="M238" s="75">
        <v>118322</v>
      </c>
      <c r="N238" s="75">
        <v>19991</v>
      </c>
      <c r="O238" s="75">
        <v>9858</v>
      </c>
      <c r="P238" s="75">
        <v>120529</v>
      </c>
      <c r="Q238" s="75">
        <v>116554</v>
      </c>
      <c r="R238" s="75">
        <v>114097</v>
      </c>
      <c r="S238" s="75">
        <v>108139</v>
      </c>
      <c r="T238" s="75"/>
      <c r="U238" s="75">
        <v>9578</v>
      </c>
      <c r="V238" s="75">
        <v>7665</v>
      </c>
      <c r="W238" s="75">
        <v>138536</v>
      </c>
      <c r="X238" s="75">
        <v>138772</v>
      </c>
      <c r="Y238" s="75">
        <v>153098</v>
      </c>
      <c r="Z238" s="75">
        <v>18689</v>
      </c>
      <c r="AA238" s="75">
        <v>20025</v>
      </c>
      <c r="AB238" s="75">
        <v>13281</v>
      </c>
      <c r="AC238" s="75">
        <v>9152</v>
      </c>
      <c r="AD238" s="75">
        <v>138488</v>
      </c>
      <c r="AE238" s="75">
        <v>131132</v>
      </c>
      <c r="AF238" s="75">
        <v>139196</v>
      </c>
      <c r="AG238" s="75">
        <v>153859</v>
      </c>
      <c r="AH238" s="75">
        <v>2511822</v>
      </c>
    </row>
    <row r="239" spans="3:34" x14ac:dyDescent="0.25">
      <c r="C239" s="39" t="s">
        <v>124</v>
      </c>
      <c r="D239" s="73">
        <v>54632</v>
      </c>
      <c r="E239" s="73">
        <v>52662</v>
      </c>
      <c r="F239" s="73">
        <v>56612</v>
      </c>
      <c r="G239" s="73">
        <v>40594</v>
      </c>
      <c r="H239" s="73">
        <v>22526</v>
      </c>
      <c r="I239" s="73">
        <v>55470</v>
      </c>
      <c r="J239" s="73">
        <v>53725</v>
      </c>
      <c r="K239" s="73">
        <v>54433</v>
      </c>
      <c r="L239" s="73">
        <v>55298</v>
      </c>
      <c r="M239" s="73">
        <v>61361</v>
      </c>
      <c r="N239" s="73">
        <v>15072</v>
      </c>
      <c r="O239" s="73">
        <v>8668</v>
      </c>
      <c r="P239" s="73">
        <v>63675</v>
      </c>
      <c r="Q239" s="73">
        <v>60679</v>
      </c>
      <c r="R239" s="73">
        <v>56644</v>
      </c>
      <c r="S239" s="73">
        <v>64097</v>
      </c>
      <c r="T239" s="73">
        <v>68803</v>
      </c>
      <c r="U239" s="73">
        <v>8032</v>
      </c>
      <c r="V239" s="73">
        <v>5644</v>
      </c>
      <c r="W239" s="73">
        <v>71787</v>
      </c>
      <c r="X239" s="73">
        <v>69355</v>
      </c>
      <c r="Y239" s="73">
        <v>74717</v>
      </c>
      <c r="Z239" s="73">
        <v>10766</v>
      </c>
      <c r="AA239" s="73">
        <v>10901</v>
      </c>
      <c r="AB239" s="73">
        <v>8261</v>
      </c>
      <c r="AC239" s="73">
        <v>6998</v>
      </c>
      <c r="AD239" s="73">
        <v>73130</v>
      </c>
      <c r="AE239" s="73">
        <v>66508</v>
      </c>
      <c r="AF239" s="73">
        <v>70933</v>
      </c>
      <c r="AG239" s="73">
        <v>75784</v>
      </c>
      <c r="AH239" s="73">
        <v>1397767</v>
      </c>
    </row>
    <row r="240" spans="3:34" x14ac:dyDescent="0.25">
      <c r="C240" s="39" t="s">
        <v>125</v>
      </c>
      <c r="D240" s="73">
        <v>60194</v>
      </c>
      <c r="E240" s="73">
        <v>57773</v>
      </c>
      <c r="F240" s="73">
        <v>60109</v>
      </c>
      <c r="G240" s="73">
        <v>43737</v>
      </c>
      <c r="H240" s="73">
        <v>24387</v>
      </c>
      <c r="I240" s="73">
        <v>60109</v>
      </c>
      <c r="J240" s="73">
        <v>58111</v>
      </c>
      <c r="K240" s="73">
        <v>58368</v>
      </c>
      <c r="L240" s="73">
        <v>59706</v>
      </c>
      <c r="M240" s="73">
        <v>65801</v>
      </c>
      <c r="N240" s="73">
        <v>13077</v>
      </c>
      <c r="O240" s="73">
        <v>7635</v>
      </c>
      <c r="P240" s="73">
        <v>68863</v>
      </c>
      <c r="Q240" s="73">
        <v>65867</v>
      </c>
      <c r="R240" s="73">
        <v>62599</v>
      </c>
      <c r="S240" s="73">
        <v>67568</v>
      </c>
      <c r="T240" s="73">
        <v>72217</v>
      </c>
      <c r="U240" s="73">
        <v>7402</v>
      </c>
      <c r="V240" s="73">
        <v>6157</v>
      </c>
      <c r="W240" s="73">
        <v>77392</v>
      </c>
      <c r="X240" s="73">
        <v>76532</v>
      </c>
      <c r="Y240" s="73">
        <v>81326</v>
      </c>
      <c r="Z240" s="73">
        <v>11343</v>
      </c>
      <c r="AA240" s="73">
        <v>11491</v>
      </c>
      <c r="AB240" s="73">
        <v>8870</v>
      </c>
      <c r="AC240" s="73">
        <v>7465</v>
      </c>
      <c r="AD240" s="73">
        <v>80796</v>
      </c>
      <c r="AE240" s="73">
        <v>72065</v>
      </c>
      <c r="AF240" s="73">
        <v>76591</v>
      </c>
      <c r="AG240" s="73">
        <v>81996</v>
      </c>
      <c r="AH240" s="73">
        <v>1505547</v>
      </c>
    </row>
    <row r="241" spans="3:34" x14ac:dyDescent="0.25">
      <c r="C241" s="74" t="s">
        <v>37</v>
      </c>
      <c r="D241" s="75">
        <v>114826</v>
      </c>
      <c r="E241" s="75">
        <v>110435</v>
      </c>
      <c r="F241" s="75">
        <v>116721</v>
      </c>
      <c r="G241" s="75">
        <v>84331</v>
      </c>
      <c r="H241" s="75">
        <v>46913</v>
      </c>
      <c r="I241" s="75">
        <v>115579</v>
      </c>
      <c r="J241" s="75">
        <v>111836</v>
      </c>
      <c r="K241" s="75">
        <v>112801</v>
      </c>
      <c r="L241" s="75">
        <v>115004</v>
      </c>
      <c r="M241" s="75">
        <v>127162</v>
      </c>
      <c r="N241" s="75">
        <v>28149</v>
      </c>
      <c r="O241" s="75">
        <v>16303</v>
      </c>
      <c r="P241" s="75">
        <v>132538</v>
      </c>
      <c r="Q241" s="75">
        <v>126546</v>
      </c>
      <c r="R241" s="75">
        <v>119243</v>
      </c>
      <c r="S241" s="75">
        <v>131665</v>
      </c>
      <c r="T241" s="75">
        <v>141020</v>
      </c>
      <c r="U241" s="75">
        <v>15434</v>
      </c>
      <c r="V241" s="75">
        <v>11801</v>
      </c>
      <c r="W241" s="75">
        <v>149179</v>
      </c>
      <c r="X241" s="75">
        <v>145887</v>
      </c>
      <c r="Y241" s="75">
        <v>156043</v>
      </c>
      <c r="Z241" s="75">
        <v>22109</v>
      </c>
      <c r="AA241" s="75">
        <v>22392</v>
      </c>
      <c r="AB241" s="75">
        <v>17131</v>
      </c>
      <c r="AC241" s="75">
        <v>14463</v>
      </c>
      <c r="AD241" s="75">
        <v>153926</v>
      </c>
      <c r="AE241" s="75">
        <v>138573</v>
      </c>
      <c r="AF241" s="75">
        <v>147524</v>
      </c>
      <c r="AG241" s="75">
        <v>157780</v>
      </c>
      <c r="AH241" s="75">
        <v>2903314</v>
      </c>
    </row>
    <row r="242" spans="3:34" x14ac:dyDescent="0.25">
      <c r="C242" s="39" t="s">
        <v>126</v>
      </c>
      <c r="D242" s="73">
        <v>13295</v>
      </c>
      <c r="E242" s="73">
        <v>12769</v>
      </c>
      <c r="F242" s="73">
        <v>15842</v>
      </c>
      <c r="G242" s="73">
        <v>7472</v>
      </c>
      <c r="H242" s="73">
        <v>2791</v>
      </c>
      <c r="I242" s="73">
        <v>9210</v>
      </c>
      <c r="J242" s="73">
        <v>9821</v>
      </c>
      <c r="K242" s="73">
        <v>10482</v>
      </c>
      <c r="L242" s="73">
        <v>10775</v>
      </c>
      <c r="M242" s="73">
        <v>12352</v>
      </c>
      <c r="N242" s="73">
        <v>3781</v>
      </c>
      <c r="O242" s="73">
        <v>1452</v>
      </c>
      <c r="P242" s="73">
        <v>12697</v>
      </c>
      <c r="Q242" s="73">
        <v>12615</v>
      </c>
      <c r="R242" s="73">
        <v>12306</v>
      </c>
      <c r="S242" s="73">
        <v>13752</v>
      </c>
      <c r="T242" s="73">
        <v>16558</v>
      </c>
      <c r="U242" s="73">
        <v>2583</v>
      </c>
      <c r="V242" s="73">
        <v>1171</v>
      </c>
      <c r="W242" s="73">
        <v>14913</v>
      </c>
      <c r="X242" s="73">
        <v>15235</v>
      </c>
      <c r="Y242" s="73">
        <v>18133</v>
      </c>
      <c r="Z242" s="73">
        <v>3457</v>
      </c>
      <c r="AA242" s="73">
        <v>3985</v>
      </c>
      <c r="AB242" s="73">
        <v>2581</v>
      </c>
      <c r="AC242" s="73">
        <v>1288</v>
      </c>
      <c r="AD242" s="73">
        <v>14847</v>
      </c>
      <c r="AE242" s="73">
        <v>15538</v>
      </c>
      <c r="AF242" s="73">
        <v>16291</v>
      </c>
      <c r="AG242" s="73">
        <v>19578</v>
      </c>
      <c r="AH242" s="73">
        <v>307570</v>
      </c>
    </row>
    <row r="243" spans="3:34" x14ac:dyDescent="0.25">
      <c r="C243" s="39" t="s">
        <v>127</v>
      </c>
      <c r="D243" s="73">
        <v>13714</v>
      </c>
      <c r="E243" s="73">
        <v>12923</v>
      </c>
      <c r="F243" s="73">
        <v>15876</v>
      </c>
      <c r="G243" s="73">
        <v>7133</v>
      </c>
      <c r="H243" s="73">
        <v>3459</v>
      </c>
      <c r="I243" s="73">
        <v>9497</v>
      </c>
      <c r="J243" s="73">
        <v>10196</v>
      </c>
      <c r="K243" s="73">
        <v>10804</v>
      </c>
      <c r="L243" s="73">
        <v>10891</v>
      </c>
      <c r="M243" s="73">
        <v>12520</v>
      </c>
      <c r="N243" s="73">
        <v>2731</v>
      </c>
      <c r="O243" s="73">
        <v>1333</v>
      </c>
      <c r="P243" s="73">
        <v>13102</v>
      </c>
      <c r="Q243" s="73">
        <v>13181</v>
      </c>
      <c r="R243" s="73">
        <v>12789</v>
      </c>
      <c r="S243" s="73">
        <v>13123</v>
      </c>
      <c r="T243" s="73">
        <v>14754</v>
      </c>
      <c r="U243" s="73">
        <v>2281</v>
      </c>
      <c r="V243" s="73">
        <v>1455</v>
      </c>
      <c r="W243" s="73">
        <v>17253</v>
      </c>
      <c r="X243" s="73">
        <v>15568</v>
      </c>
      <c r="Y243" s="73">
        <v>16472</v>
      </c>
      <c r="Z243" s="73">
        <v>3365</v>
      </c>
      <c r="AA243" s="73">
        <v>3848</v>
      </c>
      <c r="AB243" s="73">
        <v>2610</v>
      </c>
      <c r="AC243" s="73">
        <v>1851</v>
      </c>
      <c r="AD243" s="73">
        <v>17229</v>
      </c>
      <c r="AE243" s="73">
        <v>15793</v>
      </c>
      <c r="AF243" s="73">
        <v>16549</v>
      </c>
      <c r="AG243" s="73">
        <v>17698</v>
      </c>
      <c r="AH243" s="73">
        <v>309998</v>
      </c>
    </row>
    <row r="244" spans="3:34" x14ac:dyDescent="0.25">
      <c r="C244" s="74" t="s">
        <v>37</v>
      </c>
      <c r="D244" s="75">
        <v>27009</v>
      </c>
      <c r="E244" s="75">
        <v>25692</v>
      </c>
      <c r="F244" s="75">
        <v>31718</v>
      </c>
      <c r="G244" s="75">
        <v>14605</v>
      </c>
      <c r="H244" s="75">
        <v>6250</v>
      </c>
      <c r="I244" s="75">
        <v>18707</v>
      </c>
      <c r="J244" s="75">
        <v>20017</v>
      </c>
      <c r="K244" s="75">
        <v>21286</v>
      </c>
      <c r="L244" s="75">
        <v>21666</v>
      </c>
      <c r="M244" s="75">
        <v>24872</v>
      </c>
      <c r="N244" s="75">
        <v>6512</v>
      </c>
      <c r="O244" s="75">
        <v>2785</v>
      </c>
      <c r="P244" s="75">
        <v>25799</v>
      </c>
      <c r="Q244" s="75">
        <v>25796</v>
      </c>
      <c r="R244" s="75">
        <v>25095</v>
      </c>
      <c r="S244" s="75">
        <v>26875</v>
      </c>
      <c r="T244" s="75">
        <v>31312</v>
      </c>
      <c r="U244" s="75">
        <v>4864</v>
      </c>
      <c r="V244" s="75">
        <v>2626</v>
      </c>
      <c r="W244" s="75">
        <v>32166</v>
      </c>
      <c r="X244" s="75">
        <v>30803</v>
      </c>
      <c r="Y244" s="75">
        <v>34605</v>
      </c>
      <c r="Z244" s="75">
        <v>6822</v>
      </c>
      <c r="AA244" s="75">
        <v>7833</v>
      </c>
      <c r="AB244" s="75">
        <v>5191</v>
      </c>
      <c r="AC244" s="75">
        <v>3139</v>
      </c>
      <c r="AD244" s="75">
        <v>32076</v>
      </c>
      <c r="AE244" s="75">
        <v>31331</v>
      </c>
      <c r="AF244" s="75">
        <v>32840</v>
      </c>
      <c r="AG244" s="75">
        <v>37276</v>
      </c>
      <c r="AH244" s="75">
        <v>617568</v>
      </c>
    </row>
    <row r="245" spans="3:34" x14ac:dyDescent="0.25">
      <c r="C245" s="39" t="s">
        <v>128</v>
      </c>
      <c r="D245" s="73">
        <v>44373</v>
      </c>
      <c r="E245" s="73">
        <v>42208</v>
      </c>
      <c r="F245" s="73">
        <v>47179</v>
      </c>
      <c r="G245" s="73">
        <v>31653</v>
      </c>
      <c r="H245" s="73">
        <v>15393</v>
      </c>
      <c r="I245" s="73">
        <v>41212</v>
      </c>
      <c r="J245" s="73">
        <v>40902</v>
      </c>
      <c r="K245" s="73">
        <v>43741</v>
      </c>
      <c r="L245" s="73">
        <v>42511</v>
      </c>
      <c r="M245" s="73">
        <v>49851</v>
      </c>
      <c r="N245" s="73">
        <v>8959</v>
      </c>
      <c r="O245" s="73">
        <v>4550</v>
      </c>
      <c r="P245" s="73">
        <v>51552</v>
      </c>
      <c r="Q245" s="73">
        <v>49533</v>
      </c>
      <c r="R245" s="73">
        <v>49004</v>
      </c>
      <c r="S245" s="73">
        <v>51087</v>
      </c>
      <c r="T245" s="73">
        <v>55976</v>
      </c>
      <c r="U245" s="73">
        <v>6226</v>
      </c>
      <c r="V245" s="73">
        <v>4562</v>
      </c>
      <c r="W245" s="73">
        <v>58713</v>
      </c>
      <c r="X245" s="73">
        <v>57944</v>
      </c>
      <c r="Y245" s="73">
        <v>58959</v>
      </c>
      <c r="Z245" s="73">
        <v>8716</v>
      </c>
      <c r="AA245" s="73">
        <v>8936</v>
      </c>
      <c r="AB245" s="73">
        <v>5921</v>
      </c>
      <c r="AC245" s="73">
        <v>4624</v>
      </c>
      <c r="AD245" s="73">
        <v>56496</v>
      </c>
      <c r="AE245" s="73">
        <v>56965</v>
      </c>
      <c r="AF245" s="73">
        <v>57615</v>
      </c>
      <c r="AG245" s="73">
        <v>58498</v>
      </c>
      <c r="AH245" s="73">
        <v>1113859</v>
      </c>
    </row>
    <row r="246" spans="3:34" x14ac:dyDescent="0.25">
      <c r="C246" s="39" t="s">
        <v>129</v>
      </c>
      <c r="D246" s="73">
        <v>74054</v>
      </c>
      <c r="E246" s="73">
        <v>70251</v>
      </c>
      <c r="F246" s="73">
        <v>78138</v>
      </c>
      <c r="G246" s="73">
        <v>50411</v>
      </c>
      <c r="H246" s="73">
        <v>24932</v>
      </c>
      <c r="I246" s="73">
        <v>69669</v>
      </c>
      <c r="J246" s="73">
        <v>68665</v>
      </c>
      <c r="K246" s="73">
        <v>70113</v>
      </c>
      <c r="L246" s="73">
        <v>71345</v>
      </c>
      <c r="M246" s="73">
        <v>80747</v>
      </c>
      <c r="N246" s="73">
        <v>15581</v>
      </c>
      <c r="O246" s="73">
        <v>8062</v>
      </c>
      <c r="P246" s="73">
        <v>82371</v>
      </c>
      <c r="Q246" s="73">
        <v>77781</v>
      </c>
      <c r="R246" s="73">
        <v>77996</v>
      </c>
      <c r="S246" s="73">
        <v>82693</v>
      </c>
      <c r="T246" s="73">
        <v>90286</v>
      </c>
      <c r="U246" s="73">
        <v>8657</v>
      </c>
      <c r="V246" s="73">
        <v>6466</v>
      </c>
      <c r="W246" s="73">
        <v>94692</v>
      </c>
      <c r="X246" s="73">
        <v>91610</v>
      </c>
      <c r="Y246" s="73">
        <v>99338</v>
      </c>
      <c r="Z246" s="73">
        <v>13445</v>
      </c>
      <c r="AA246" s="73">
        <v>14274</v>
      </c>
      <c r="AB246" s="73">
        <v>9588</v>
      </c>
      <c r="AC246" s="73">
        <v>7731</v>
      </c>
      <c r="AD246" s="73">
        <v>93969</v>
      </c>
      <c r="AE246" s="73">
        <v>90642</v>
      </c>
      <c r="AF246" s="73">
        <v>93434</v>
      </c>
      <c r="AG246" s="73">
        <v>95121</v>
      </c>
      <c r="AH246" s="73">
        <v>1812062</v>
      </c>
    </row>
    <row r="247" spans="3:34" x14ac:dyDescent="0.25">
      <c r="C247" s="74" t="s">
        <v>37</v>
      </c>
      <c r="D247" s="75">
        <v>118427</v>
      </c>
      <c r="E247" s="75">
        <v>112459</v>
      </c>
      <c r="F247" s="75">
        <v>125317</v>
      </c>
      <c r="G247" s="75">
        <v>82064</v>
      </c>
      <c r="H247" s="75">
        <v>40325</v>
      </c>
      <c r="I247" s="75">
        <v>110881</v>
      </c>
      <c r="J247" s="75">
        <v>109567</v>
      </c>
      <c r="K247" s="75">
        <v>113854</v>
      </c>
      <c r="L247" s="75">
        <v>113856</v>
      </c>
      <c r="M247" s="75">
        <v>130598</v>
      </c>
      <c r="N247" s="75">
        <v>24540</v>
      </c>
      <c r="O247" s="75">
        <v>12612</v>
      </c>
      <c r="P247" s="75">
        <v>133923</v>
      </c>
      <c r="Q247" s="75">
        <v>127314</v>
      </c>
      <c r="R247" s="75">
        <v>127000</v>
      </c>
      <c r="S247" s="75">
        <v>133780</v>
      </c>
      <c r="T247" s="75">
        <v>146262</v>
      </c>
      <c r="U247" s="75">
        <v>14883</v>
      </c>
      <c r="V247" s="75">
        <v>11028</v>
      </c>
      <c r="W247" s="75">
        <v>153405</v>
      </c>
      <c r="X247" s="75">
        <v>149554</v>
      </c>
      <c r="Y247" s="75">
        <v>158297</v>
      </c>
      <c r="Z247" s="75">
        <v>22161</v>
      </c>
      <c r="AA247" s="75">
        <v>23210</v>
      </c>
      <c r="AB247" s="75">
        <v>15509</v>
      </c>
      <c r="AC247" s="75">
        <v>12355</v>
      </c>
      <c r="AD247" s="75">
        <v>150465</v>
      </c>
      <c r="AE247" s="75">
        <v>147607</v>
      </c>
      <c r="AF247" s="75">
        <v>151049</v>
      </c>
      <c r="AG247" s="75">
        <v>153619</v>
      </c>
      <c r="AH247" s="75">
        <v>2925921</v>
      </c>
    </row>
    <row r="248" spans="3:34" x14ac:dyDescent="0.25">
      <c r="C248" s="39" t="s">
        <v>130</v>
      </c>
      <c r="D248" s="73">
        <v>64615</v>
      </c>
      <c r="E248" s="73">
        <v>62263</v>
      </c>
      <c r="F248" s="73">
        <v>69127</v>
      </c>
      <c r="G248" s="73">
        <v>46829</v>
      </c>
      <c r="H248" s="73">
        <v>24714</v>
      </c>
      <c r="I248" s="73">
        <v>60006</v>
      </c>
      <c r="J248" s="73">
        <v>60095</v>
      </c>
      <c r="K248" s="73">
        <v>61539</v>
      </c>
      <c r="L248" s="73">
        <v>62995</v>
      </c>
      <c r="M248" s="73">
        <v>72239</v>
      </c>
      <c r="N248" s="73">
        <v>15422</v>
      </c>
      <c r="O248" s="73">
        <v>8328</v>
      </c>
      <c r="P248" s="73">
        <v>74368</v>
      </c>
      <c r="Q248" s="73">
        <v>72230</v>
      </c>
      <c r="R248" s="73">
        <v>69810</v>
      </c>
      <c r="S248" s="73">
        <v>73615</v>
      </c>
      <c r="T248" s="73">
        <v>82176</v>
      </c>
      <c r="U248" s="73">
        <v>8894</v>
      </c>
      <c r="V248" s="73">
        <v>7405</v>
      </c>
      <c r="W248" s="73">
        <v>84941</v>
      </c>
      <c r="X248" s="73">
        <v>84330</v>
      </c>
      <c r="Y248" s="73">
        <v>94889</v>
      </c>
      <c r="Z248" s="73">
        <v>17388</v>
      </c>
      <c r="AA248" s="73">
        <v>10765</v>
      </c>
      <c r="AB248" s="73">
        <v>9995</v>
      </c>
      <c r="AC248" s="73">
        <v>7939</v>
      </c>
      <c r="AD248" s="73">
        <v>89092</v>
      </c>
      <c r="AE248" s="73">
        <v>84576</v>
      </c>
      <c r="AF248" s="73">
        <v>87653</v>
      </c>
      <c r="AG248" s="73">
        <v>87359</v>
      </c>
      <c r="AH248" s="73">
        <v>1655597</v>
      </c>
    </row>
    <row r="249" spans="3:34" x14ac:dyDescent="0.25">
      <c r="C249" s="39" t="s">
        <v>131</v>
      </c>
      <c r="D249" s="73">
        <v>64669</v>
      </c>
      <c r="E249" s="73">
        <v>62407</v>
      </c>
      <c r="F249" s="73">
        <v>71437</v>
      </c>
      <c r="G249" s="73">
        <v>44926</v>
      </c>
      <c r="H249" s="73">
        <v>24087</v>
      </c>
      <c r="I249" s="73">
        <v>60040</v>
      </c>
      <c r="J249" s="73">
        <v>59372</v>
      </c>
      <c r="K249" s="73">
        <v>61072</v>
      </c>
      <c r="L249" s="73">
        <v>62096</v>
      </c>
      <c r="M249" s="73">
        <v>71437</v>
      </c>
      <c r="N249" s="73">
        <v>13911</v>
      </c>
      <c r="O249" s="73">
        <v>7806</v>
      </c>
      <c r="P249" s="73">
        <v>72747</v>
      </c>
      <c r="Q249" s="73">
        <v>69956</v>
      </c>
      <c r="R249" s="73">
        <v>67847</v>
      </c>
      <c r="S249" s="73">
        <v>74487</v>
      </c>
      <c r="T249" s="73">
        <v>81453</v>
      </c>
      <c r="U249" s="73">
        <v>9201</v>
      </c>
      <c r="V249" s="73">
        <v>7241</v>
      </c>
      <c r="W249" s="73">
        <v>83140</v>
      </c>
      <c r="X249" s="73">
        <v>81783</v>
      </c>
      <c r="Y249" s="73">
        <v>90953</v>
      </c>
      <c r="Z249" s="73">
        <v>17706</v>
      </c>
      <c r="AA249" s="73">
        <v>10796</v>
      </c>
      <c r="AB249" s="73">
        <v>10102</v>
      </c>
      <c r="AC249" s="73">
        <v>7802</v>
      </c>
      <c r="AD249" s="73">
        <v>87028</v>
      </c>
      <c r="AE249" s="73">
        <v>82562</v>
      </c>
      <c r="AF249" s="73">
        <v>85909</v>
      </c>
      <c r="AG249" s="73">
        <v>87261</v>
      </c>
      <c r="AH249" s="73">
        <v>1631234</v>
      </c>
    </row>
    <row r="250" spans="3:34" x14ac:dyDescent="0.25">
      <c r="C250" s="74" t="s">
        <v>37</v>
      </c>
      <c r="D250" s="75">
        <v>129284</v>
      </c>
      <c r="E250" s="75">
        <v>124670</v>
      </c>
      <c r="F250" s="75">
        <v>140564</v>
      </c>
      <c r="G250" s="75">
        <v>91755</v>
      </c>
      <c r="H250" s="75">
        <v>48801</v>
      </c>
      <c r="I250" s="75">
        <v>120046</v>
      </c>
      <c r="J250" s="75">
        <v>119467</v>
      </c>
      <c r="K250" s="75">
        <v>122611</v>
      </c>
      <c r="L250" s="75">
        <v>125091</v>
      </c>
      <c r="M250" s="75">
        <v>143676</v>
      </c>
      <c r="N250" s="75">
        <v>29333</v>
      </c>
      <c r="O250" s="75">
        <v>16134</v>
      </c>
      <c r="P250" s="75">
        <v>147115</v>
      </c>
      <c r="Q250" s="75">
        <v>142186</v>
      </c>
      <c r="R250" s="75">
        <v>137657</v>
      </c>
      <c r="S250" s="75">
        <v>148102</v>
      </c>
      <c r="T250" s="75">
        <v>163629</v>
      </c>
      <c r="U250" s="75">
        <v>18095</v>
      </c>
      <c r="V250" s="75">
        <v>14646</v>
      </c>
      <c r="W250" s="75">
        <v>168081</v>
      </c>
      <c r="X250" s="75">
        <v>166113</v>
      </c>
      <c r="Y250" s="75">
        <v>185842</v>
      </c>
      <c r="Z250" s="75">
        <v>35094</v>
      </c>
      <c r="AA250" s="75">
        <v>21561</v>
      </c>
      <c r="AB250" s="75">
        <v>20097</v>
      </c>
      <c r="AC250" s="75">
        <v>15741</v>
      </c>
      <c r="AD250" s="75">
        <v>176120</v>
      </c>
      <c r="AE250" s="75">
        <v>167138</v>
      </c>
      <c r="AF250" s="75">
        <v>173562</v>
      </c>
      <c r="AG250" s="75">
        <v>174620</v>
      </c>
      <c r="AH250" s="75">
        <v>3286831</v>
      </c>
    </row>
    <row r="251" spans="3:34" x14ac:dyDescent="0.25">
      <c r="C251" s="39" t="s">
        <v>132</v>
      </c>
      <c r="D251" s="73">
        <v>43415</v>
      </c>
      <c r="E251" s="73">
        <v>42116</v>
      </c>
      <c r="F251" s="73">
        <v>47343</v>
      </c>
      <c r="G251" s="73">
        <v>28430</v>
      </c>
      <c r="H251" s="73">
        <v>15821</v>
      </c>
      <c r="I251" s="73">
        <v>38595</v>
      </c>
      <c r="J251" s="73">
        <v>39049</v>
      </c>
      <c r="K251" s="73">
        <v>39590</v>
      </c>
      <c r="L251" s="73">
        <v>40055</v>
      </c>
      <c r="M251" s="73">
        <v>46132</v>
      </c>
      <c r="N251" s="73">
        <v>8570</v>
      </c>
      <c r="O251" s="73">
        <v>4834</v>
      </c>
      <c r="P251" s="73">
        <v>47572</v>
      </c>
      <c r="Q251" s="73">
        <v>45276</v>
      </c>
      <c r="R251" s="73">
        <v>43695</v>
      </c>
      <c r="S251" s="73">
        <v>47097</v>
      </c>
      <c r="T251" s="73">
        <v>51867</v>
      </c>
      <c r="U251" s="73">
        <v>4583</v>
      </c>
      <c r="V251" s="73">
        <v>3106</v>
      </c>
      <c r="W251" s="73">
        <v>53674</v>
      </c>
      <c r="X251" s="73">
        <v>53477</v>
      </c>
      <c r="Y251" s="73">
        <v>60739</v>
      </c>
      <c r="Z251" s="73">
        <v>7240</v>
      </c>
      <c r="AA251" s="73">
        <v>7733</v>
      </c>
      <c r="AB251" s="73">
        <v>5737</v>
      </c>
      <c r="AC251" s="73">
        <v>4533</v>
      </c>
      <c r="AD251" s="73">
        <v>59049</v>
      </c>
      <c r="AE251" s="73">
        <v>54856</v>
      </c>
      <c r="AF251" s="73">
        <v>57781</v>
      </c>
      <c r="AG251" s="73">
        <v>65530</v>
      </c>
      <c r="AH251" s="73">
        <v>1067495</v>
      </c>
    </row>
    <row r="252" spans="3:34" x14ac:dyDescent="0.25">
      <c r="C252" s="39" t="s">
        <v>133</v>
      </c>
      <c r="D252" s="73">
        <v>43395</v>
      </c>
      <c r="E252" s="73">
        <v>42116</v>
      </c>
      <c r="F252" s="73">
        <v>47343</v>
      </c>
      <c r="G252" s="73">
        <v>28430</v>
      </c>
      <c r="H252" s="73">
        <v>15821</v>
      </c>
      <c r="I252" s="73">
        <v>38595</v>
      </c>
      <c r="J252" s="73">
        <v>39049</v>
      </c>
      <c r="K252" s="73">
        <v>39590</v>
      </c>
      <c r="L252" s="73">
        <v>40055</v>
      </c>
      <c r="M252" s="73">
        <v>46132</v>
      </c>
      <c r="N252" s="73">
        <v>8570</v>
      </c>
      <c r="O252" s="73">
        <v>4834</v>
      </c>
      <c r="P252" s="73">
        <v>47572</v>
      </c>
      <c r="Q252" s="73">
        <v>45276</v>
      </c>
      <c r="R252" s="73">
        <v>43695</v>
      </c>
      <c r="S252" s="73">
        <v>47097</v>
      </c>
      <c r="T252" s="73">
        <v>51867</v>
      </c>
      <c r="U252" s="73">
        <v>4583</v>
      </c>
      <c r="V252" s="73">
        <v>3106</v>
      </c>
      <c r="W252" s="73">
        <v>53674</v>
      </c>
      <c r="X252" s="73">
        <v>53477</v>
      </c>
      <c r="Y252" s="73">
        <v>60739</v>
      </c>
      <c r="Z252" s="73">
        <v>7240</v>
      </c>
      <c r="AA252" s="73">
        <v>7733</v>
      </c>
      <c r="AB252" s="73">
        <v>5737</v>
      </c>
      <c r="AC252" s="73">
        <v>4533</v>
      </c>
      <c r="AD252" s="73">
        <v>59049</v>
      </c>
      <c r="AE252" s="73">
        <v>54856</v>
      </c>
      <c r="AF252" s="73">
        <v>57781</v>
      </c>
      <c r="AG252" s="73">
        <v>65526</v>
      </c>
      <c r="AH252" s="73">
        <v>1067471</v>
      </c>
    </row>
    <row r="253" spans="3:34" x14ac:dyDescent="0.25">
      <c r="C253" s="74" t="s">
        <v>37</v>
      </c>
      <c r="D253" s="75">
        <v>86810</v>
      </c>
      <c r="E253" s="75">
        <v>84232</v>
      </c>
      <c r="F253" s="75">
        <v>94686</v>
      </c>
      <c r="G253" s="75">
        <v>56860</v>
      </c>
      <c r="H253" s="75">
        <v>31642</v>
      </c>
      <c r="I253" s="75">
        <v>77190</v>
      </c>
      <c r="J253" s="75">
        <v>78098</v>
      </c>
      <c r="K253" s="75">
        <v>79180</v>
      </c>
      <c r="L253" s="75">
        <v>80110</v>
      </c>
      <c r="M253" s="75">
        <v>92264</v>
      </c>
      <c r="N253" s="75">
        <v>17140</v>
      </c>
      <c r="O253" s="75">
        <v>9668</v>
      </c>
      <c r="P253" s="75">
        <v>95144</v>
      </c>
      <c r="Q253" s="75">
        <v>90552</v>
      </c>
      <c r="R253" s="75">
        <v>87390</v>
      </c>
      <c r="S253" s="75">
        <v>94194</v>
      </c>
      <c r="T253" s="75">
        <v>103734</v>
      </c>
      <c r="U253" s="75">
        <v>9166</v>
      </c>
      <c r="V253" s="75">
        <v>6212</v>
      </c>
      <c r="W253" s="75">
        <v>107348</v>
      </c>
      <c r="X253" s="75">
        <v>106954</v>
      </c>
      <c r="Y253" s="75">
        <v>121478</v>
      </c>
      <c r="Z253" s="75">
        <v>14480</v>
      </c>
      <c r="AA253" s="75">
        <v>15466</v>
      </c>
      <c r="AB253" s="75">
        <v>11474</v>
      </c>
      <c r="AC253" s="75">
        <v>9066</v>
      </c>
      <c r="AD253" s="75">
        <v>118098</v>
      </c>
      <c r="AE253" s="75">
        <v>109712</v>
      </c>
      <c r="AF253" s="75">
        <v>115562</v>
      </c>
      <c r="AG253" s="75">
        <v>131056</v>
      </c>
      <c r="AH253" s="75">
        <v>2134966</v>
      </c>
    </row>
    <row r="254" spans="3:34" x14ac:dyDescent="0.25">
      <c r="C254" s="39" t="s">
        <v>134</v>
      </c>
      <c r="D254" s="73">
        <v>29050</v>
      </c>
      <c r="E254" s="73">
        <v>29147</v>
      </c>
      <c r="F254" s="73">
        <v>32590</v>
      </c>
      <c r="G254" s="73">
        <v>16135</v>
      </c>
      <c r="H254" s="73">
        <v>6639</v>
      </c>
      <c r="I254" s="73">
        <v>20892</v>
      </c>
      <c r="J254" s="73">
        <v>21971</v>
      </c>
      <c r="K254" s="73">
        <v>22160</v>
      </c>
      <c r="L254" s="73">
        <v>22709</v>
      </c>
      <c r="M254" s="73">
        <v>25468</v>
      </c>
      <c r="N254" s="73">
        <v>5109</v>
      </c>
      <c r="O254" s="73">
        <v>2112</v>
      </c>
      <c r="P254" s="73">
        <v>26368</v>
      </c>
      <c r="Q254" s="73">
        <v>26837</v>
      </c>
      <c r="R254" s="73">
        <v>27321</v>
      </c>
      <c r="S254" s="73">
        <v>27790</v>
      </c>
      <c r="T254" s="73">
        <v>29026</v>
      </c>
      <c r="U254" s="73">
        <v>3786</v>
      </c>
      <c r="V254" s="73">
        <v>2859</v>
      </c>
      <c r="W254" s="73">
        <v>30475</v>
      </c>
      <c r="X254" s="73">
        <v>31276</v>
      </c>
      <c r="Y254" s="73">
        <v>35139</v>
      </c>
      <c r="Z254" s="73">
        <v>6584</v>
      </c>
      <c r="AA254" s="73">
        <v>7040</v>
      </c>
      <c r="AB254" s="73">
        <v>3980</v>
      </c>
      <c r="AC254" s="73">
        <v>3073</v>
      </c>
      <c r="AD254" s="73">
        <v>33392</v>
      </c>
      <c r="AE254" s="73">
        <v>34319</v>
      </c>
      <c r="AF254" s="73">
        <v>31114</v>
      </c>
      <c r="AG254" s="73">
        <v>36019</v>
      </c>
      <c r="AH254" s="73">
        <v>630380</v>
      </c>
    </row>
    <row r="255" spans="3:34" x14ac:dyDescent="0.25">
      <c r="C255" s="39" t="s">
        <v>135</v>
      </c>
      <c r="D255" s="73">
        <v>22608</v>
      </c>
      <c r="E255" s="73">
        <v>26611</v>
      </c>
      <c r="F255" s="73">
        <v>32654</v>
      </c>
      <c r="G255" s="73">
        <v>11199</v>
      </c>
      <c r="H255" s="73">
        <v>5419</v>
      </c>
      <c r="I255" s="73">
        <v>18078</v>
      </c>
      <c r="J255" s="73">
        <v>19886</v>
      </c>
      <c r="K255" s="73">
        <v>20780</v>
      </c>
      <c r="L255" s="73">
        <v>21612</v>
      </c>
      <c r="M255" s="73">
        <v>24998</v>
      </c>
      <c r="N255" s="73">
        <v>4426</v>
      </c>
      <c r="O255" s="73">
        <v>2197</v>
      </c>
      <c r="P255" s="73">
        <v>25569</v>
      </c>
      <c r="Q255" s="73">
        <v>24954</v>
      </c>
      <c r="R255" s="73">
        <v>26045</v>
      </c>
      <c r="S255" s="73">
        <v>27126</v>
      </c>
      <c r="T255" s="73">
        <v>28561</v>
      </c>
      <c r="U255" s="73">
        <v>3431</v>
      </c>
      <c r="V255" s="73">
        <v>2185</v>
      </c>
      <c r="W255" s="73">
        <v>30004</v>
      </c>
      <c r="X255" s="73">
        <v>31268</v>
      </c>
      <c r="Y255" s="73">
        <v>33939</v>
      </c>
      <c r="Z255" s="73">
        <v>6026</v>
      </c>
      <c r="AA255" s="73">
        <v>6728</v>
      </c>
      <c r="AB255" s="73">
        <v>4031</v>
      </c>
      <c r="AC255" s="73">
        <v>2628</v>
      </c>
      <c r="AD255" s="73">
        <v>37210</v>
      </c>
      <c r="AE255" s="73">
        <v>39012</v>
      </c>
      <c r="AF255" s="73">
        <v>31008</v>
      </c>
      <c r="AG255" s="73">
        <v>36251</v>
      </c>
      <c r="AH255" s="73">
        <v>606444</v>
      </c>
    </row>
    <row r="256" spans="3:34" x14ac:dyDescent="0.25">
      <c r="C256" s="74" t="s">
        <v>37</v>
      </c>
      <c r="D256" s="75">
        <v>51658</v>
      </c>
      <c r="E256" s="75">
        <v>55758</v>
      </c>
      <c r="F256" s="75">
        <v>65244</v>
      </c>
      <c r="G256" s="75">
        <v>27334</v>
      </c>
      <c r="H256" s="75">
        <v>12058</v>
      </c>
      <c r="I256" s="75">
        <v>38970</v>
      </c>
      <c r="J256" s="75">
        <v>41857</v>
      </c>
      <c r="K256" s="75">
        <v>42940</v>
      </c>
      <c r="L256" s="75">
        <v>44321</v>
      </c>
      <c r="M256" s="75">
        <v>50466</v>
      </c>
      <c r="N256" s="75">
        <v>9535</v>
      </c>
      <c r="O256" s="75">
        <v>4309</v>
      </c>
      <c r="P256" s="75">
        <v>51937</v>
      </c>
      <c r="Q256" s="75">
        <v>51791</v>
      </c>
      <c r="R256" s="75">
        <v>53366</v>
      </c>
      <c r="S256" s="75">
        <v>54916</v>
      </c>
      <c r="T256" s="75">
        <v>57587</v>
      </c>
      <c r="U256" s="75">
        <v>7217</v>
      </c>
      <c r="V256" s="75">
        <v>5044</v>
      </c>
      <c r="W256" s="75">
        <v>60479</v>
      </c>
      <c r="X256" s="75">
        <v>62544</v>
      </c>
      <c r="Y256" s="75">
        <v>69078</v>
      </c>
      <c r="Z256" s="75">
        <v>12610</v>
      </c>
      <c r="AA256" s="75">
        <v>13768</v>
      </c>
      <c r="AB256" s="75">
        <v>8011</v>
      </c>
      <c r="AC256" s="75">
        <v>5701</v>
      </c>
      <c r="AD256" s="75">
        <v>70602</v>
      </c>
      <c r="AE256" s="75">
        <v>73331</v>
      </c>
      <c r="AF256" s="75">
        <v>62122</v>
      </c>
      <c r="AG256" s="75">
        <v>72270</v>
      </c>
      <c r="AH256" s="75">
        <v>1236824</v>
      </c>
    </row>
    <row r="257" spans="3:34" x14ac:dyDescent="0.25">
      <c r="C257" s="39" t="s">
        <v>136</v>
      </c>
      <c r="D257" s="73">
        <v>25964</v>
      </c>
      <c r="E257" s="73">
        <v>20673</v>
      </c>
      <c r="F257" s="73">
        <v>22572</v>
      </c>
      <c r="G257" s="73">
        <v>11487</v>
      </c>
      <c r="H257" s="73">
        <v>5813</v>
      </c>
      <c r="I257" s="73">
        <v>13649</v>
      </c>
      <c r="J257" s="73">
        <v>15481</v>
      </c>
      <c r="K257" s="73">
        <v>15162</v>
      </c>
      <c r="L257" s="73">
        <v>15550</v>
      </c>
      <c r="M257" s="73">
        <v>17751</v>
      </c>
      <c r="N257" s="73">
        <v>5050</v>
      </c>
      <c r="O257" s="73">
        <v>2589</v>
      </c>
      <c r="P257" s="73">
        <v>17566</v>
      </c>
      <c r="Q257" s="73">
        <v>18309</v>
      </c>
      <c r="R257" s="73">
        <v>19598</v>
      </c>
      <c r="S257" s="73">
        <v>20557</v>
      </c>
      <c r="T257" s="73">
        <v>19342</v>
      </c>
      <c r="U257" s="73">
        <v>4553</v>
      </c>
      <c r="V257" s="73">
        <v>4685</v>
      </c>
      <c r="W257" s="73">
        <v>20015</v>
      </c>
      <c r="X257" s="73">
        <v>22087</v>
      </c>
      <c r="Y257" s="73">
        <v>23004</v>
      </c>
      <c r="Z257" s="73">
        <v>7745</v>
      </c>
      <c r="AA257" s="73">
        <v>7501</v>
      </c>
      <c r="AB257" s="73">
        <v>4717</v>
      </c>
      <c r="AC257" s="73">
        <v>5247</v>
      </c>
      <c r="AD257" s="73">
        <v>21817</v>
      </c>
      <c r="AE257" s="73">
        <v>23097</v>
      </c>
      <c r="AF257" s="73">
        <v>22055</v>
      </c>
      <c r="AG257" s="73">
        <v>24821</v>
      </c>
      <c r="AH257" s="73">
        <v>458457</v>
      </c>
    </row>
    <row r="258" spans="3:34" x14ac:dyDescent="0.25">
      <c r="C258" s="39" t="s">
        <v>137</v>
      </c>
      <c r="D258" s="73">
        <v>14111</v>
      </c>
      <c r="E258" s="73">
        <v>20644</v>
      </c>
      <c r="F258" s="73">
        <v>21182</v>
      </c>
      <c r="G258" s="73">
        <v>7009</v>
      </c>
      <c r="H258" s="73">
        <v>3682</v>
      </c>
      <c r="I258" s="73">
        <v>9571</v>
      </c>
      <c r="J258" s="73">
        <v>14111</v>
      </c>
      <c r="K258" s="73">
        <v>14666</v>
      </c>
      <c r="L258" s="73">
        <v>14729</v>
      </c>
      <c r="M258" s="73">
        <v>16896</v>
      </c>
      <c r="N258" s="73">
        <v>4923</v>
      </c>
      <c r="O258" s="73">
        <v>2602</v>
      </c>
      <c r="P258" s="73">
        <v>17597</v>
      </c>
      <c r="Q258" s="73">
        <v>18516</v>
      </c>
      <c r="R258" s="73">
        <v>19146</v>
      </c>
      <c r="S258" s="73">
        <v>17158</v>
      </c>
      <c r="T258" s="73">
        <v>18687</v>
      </c>
      <c r="U258" s="73">
        <v>4759</v>
      </c>
      <c r="V258" s="73">
        <v>2719</v>
      </c>
      <c r="W258" s="73">
        <v>20003</v>
      </c>
      <c r="X258" s="73">
        <v>20203</v>
      </c>
      <c r="Y258" s="73">
        <v>20932</v>
      </c>
      <c r="Z258" s="73">
        <v>7508</v>
      </c>
      <c r="AA258" s="73">
        <v>7929</v>
      </c>
      <c r="AB258" s="73">
        <v>5026</v>
      </c>
      <c r="AC258" s="73">
        <v>3241</v>
      </c>
      <c r="AD258" s="73">
        <v>19371</v>
      </c>
      <c r="AE258" s="73">
        <v>20806</v>
      </c>
      <c r="AF258" s="73">
        <v>20089</v>
      </c>
      <c r="AG258" s="73">
        <v>23109</v>
      </c>
      <c r="AH258" s="73">
        <v>410925</v>
      </c>
    </row>
    <row r="259" spans="3:34" x14ac:dyDescent="0.25">
      <c r="C259" s="74" t="s">
        <v>37</v>
      </c>
      <c r="D259" s="75">
        <v>40075</v>
      </c>
      <c r="E259" s="75">
        <v>41317</v>
      </c>
      <c r="F259" s="75">
        <v>43754</v>
      </c>
      <c r="G259" s="75">
        <v>18496</v>
      </c>
      <c r="H259" s="75">
        <v>9495</v>
      </c>
      <c r="I259" s="75">
        <v>23220</v>
      </c>
      <c r="J259" s="75">
        <v>29592</v>
      </c>
      <c r="K259" s="75">
        <v>29828</v>
      </c>
      <c r="L259" s="75">
        <v>30279</v>
      </c>
      <c r="M259" s="75">
        <v>34647</v>
      </c>
      <c r="N259" s="75">
        <v>9973</v>
      </c>
      <c r="O259" s="75">
        <v>5191</v>
      </c>
      <c r="P259" s="75">
        <v>35163</v>
      </c>
      <c r="Q259" s="75">
        <v>36825</v>
      </c>
      <c r="R259" s="75">
        <v>38744</v>
      </c>
      <c r="S259" s="75">
        <v>37715</v>
      </c>
      <c r="T259" s="75">
        <v>38029</v>
      </c>
      <c r="U259" s="75">
        <v>9312</v>
      </c>
      <c r="V259" s="75">
        <v>7404</v>
      </c>
      <c r="W259" s="75">
        <v>40018</v>
      </c>
      <c r="X259" s="75">
        <v>42290</v>
      </c>
      <c r="Y259" s="75">
        <v>43936</v>
      </c>
      <c r="Z259" s="75">
        <v>15253</v>
      </c>
      <c r="AA259" s="75">
        <v>15430</v>
      </c>
      <c r="AB259" s="75">
        <v>9743</v>
      </c>
      <c r="AC259" s="75">
        <v>8488</v>
      </c>
      <c r="AD259" s="75">
        <v>41188</v>
      </c>
      <c r="AE259" s="75">
        <v>43903</v>
      </c>
      <c r="AF259" s="75">
        <v>42144</v>
      </c>
      <c r="AG259" s="75">
        <v>47930</v>
      </c>
      <c r="AH259" s="75">
        <v>869382</v>
      </c>
    </row>
    <row r="260" spans="3:34" x14ac:dyDescent="0.25">
      <c r="C260" s="39" t="s">
        <v>138</v>
      </c>
      <c r="D260" s="73">
        <v>14562</v>
      </c>
      <c r="E260" s="73">
        <v>21250</v>
      </c>
      <c r="F260" s="73">
        <v>21774</v>
      </c>
      <c r="G260" s="73">
        <v>6967</v>
      </c>
      <c r="H260" s="73">
        <v>3672</v>
      </c>
      <c r="I260" s="73">
        <v>12263</v>
      </c>
      <c r="J260" s="73">
        <v>14668</v>
      </c>
      <c r="K260" s="73">
        <v>15067</v>
      </c>
      <c r="L260" s="73">
        <v>15216</v>
      </c>
      <c r="M260" s="73">
        <v>17276</v>
      </c>
      <c r="N260" s="73">
        <v>4922</v>
      </c>
      <c r="O260" s="73">
        <v>2606</v>
      </c>
      <c r="P260" s="73">
        <v>17622</v>
      </c>
      <c r="Q260" s="73">
        <v>18704</v>
      </c>
      <c r="R260" s="73">
        <v>19469</v>
      </c>
      <c r="S260" s="73">
        <v>17424</v>
      </c>
      <c r="T260" s="73">
        <v>18910</v>
      </c>
      <c r="U260" s="73">
        <v>4653</v>
      </c>
      <c r="V260" s="73">
        <v>2633</v>
      </c>
      <c r="W260" s="73">
        <v>20094</v>
      </c>
      <c r="X260" s="73">
        <v>20565</v>
      </c>
      <c r="Y260" s="73">
        <v>21807</v>
      </c>
      <c r="Z260" s="73">
        <v>7546</v>
      </c>
      <c r="AA260" s="73">
        <v>7329</v>
      </c>
      <c r="AB260" s="73">
        <v>4957</v>
      </c>
      <c r="AC260" s="73">
        <v>3235</v>
      </c>
      <c r="AD260" s="73">
        <v>19557</v>
      </c>
      <c r="AE260" s="73">
        <v>21388</v>
      </c>
      <c r="AF260" s="73">
        <v>20360</v>
      </c>
      <c r="AG260" s="73"/>
      <c r="AH260" s="73">
        <v>396496</v>
      </c>
    </row>
    <row r="261" spans="3:34" x14ac:dyDescent="0.25">
      <c r="C261" s="39" t="s">
        <v>139</v>
      </c>
      <c r="D261" s="73">
        <v>17882</v>
      </c>
      <c r="E261" s="73">
        <v>21392</v>
      </c>
      <c r="F261" s="73">
        <v>23759</v>
      </c>
      <c r="G261" s="73">
        <v>11865</v>
      </c>
      <c r="H261" s="73">
        <v>5893</v>
      </c>
      <c r="I261" s="73">
        <v>14417</v>
      </c>
      <c r="J261" s="73">
        <v>14855</v>
      </c>
      <c r="K261" s="73">
        <v>14671</v>
      </c>
      <c r="L261" s="73">
        <v>15219</v>
      </c>
      <c r="M261" s="73">
        <v>17056</v>
      </c>
      <c r="N261" s="73">
        <v>4779</v>
      </c>
      <c r="O261" s="73">
        <v>2412</v>
      </c>
      <c r="P261" s="73">
        <v>17293</v>
      </c>
      <c r="Q261" s="73">
        <v>18883</v>
      </c>
      <c r="R261" s="73">
        <v>19454</v>
      </c>
      <c r="S261" s="73">
        <v>20028</v>
      </c>
      <c r="T261" s="73">
        <v>19881</v>
      </c>
      <c r="U261" s="73">
        <v>4645</v>
      </c>
      <c r="V261" s="73">
        <v>4714</v>
      </c>
      <c r="W261" s="73">
        <v>20492</v>
      </c>
      <c r="X261" s="73">
        <v>22429</v>
      </c>
      <c r="Y261" s="73">
        <v>23645</v>
      </c>
      <c r="Z261" s="73">
        <v>7863</v>
      </c>
      <c r="AA261" s="73">
        <v>7777</v>
      </c>
      <c r="AB261" s="73">
        <v>4787</v>
      </c>
      <c r="AC261" s="73">
        <v>5295</v>
      </c>
      <c r="AD261" s="73">
        <v>21625</v>
      </c>
      <c r="AE261" s="73">
        <v>23673</v>
      </c>
      <c r="AF261" s="73">
        <v>22660</v>
      </c>
      <c r="AG261" s="73"/>
      <c r="AH261" s="73">
        <v>429344</v>
      </c>
    </row>
    <row r="262" spans="3:34" x14ac:dyDescent="0.25">
      <c r="C262" s="74" t="s">
        <v>37</v>
      </c>
      <c r="D262" s="75">
        <v>32444</v>
      </c>
      <c r="E262" s="75">
        <v>42642</v>
      </c>
      <c r="F262" s="75">
        <v>45533</v>
      </c>
      <c r="G262" s="75">
        <v>18832</v>
      </c>
      <c r="H262" s="75">
        <v>9565</v>
      </c>
      <c r="I262" s="75">
        <v>26680</v>
      </c>
      <c r="J262" s="75">
        <v>29523</v>
      </c>
      <c r="K262" s="75">
        <v>29738</v>
      </c>
      <c r="L262" s="75">
        <v>30435</v>
      </c>
      <c r="M262" s="75">
        <v>34332</v>
      </c>
      <c r="N262" s="75">
        <v>9701</v>
      </c>
      <c r="O262" s="75">
        <v>5018</v>
      </c>
      <c r="P262" s="75">
        <v>34915</v>
      </c>
      <c r="Q262" s="75">
        <v>37587</v>
      </c>
      <c r="R262" s="75">
        <v>38923</v>
      </c>
      <c r="S262" s="75">
        <v>37452</v>
      </c>
      <c r="T262" s="75">
        <v>38791</v>
      </c>
      <c r="U262" s="75">
        <v>9298</v>
      </c>
      <c r="V262" s="75">
        <v>7347</v>
      </c>
      <c r="W262" s="75">
        <v>40586</v>
      </c>
      <c r="X262" s="75">
        <v>42994</v>
      </c>
      <c r="Y262" s="75">
        <v>45452</v>
      </c>
      <c r="Z262" s="75">
        <v>15409</v>
      </c>
      <c r="AA262" s="75">
        <v>15106</v>
      </c>
      <c r="AB262" s="75">
        <v>9744</v>
      </c>
      <c r="AC262" s="75">
        <v>8530</v>
      </c>
      <c r="AD262" s="75">
        <v>41182</v>
      </c>
      <c r="AE262" s="75">
        <v>45061</v>
      </c>
      <c r="AF262" s="75">
        <v>43020</v>
      </c>
      <c r="AG262" s="75"/>
      <c r="AH262" s="75">
        <v>825840</v>
      </c>
    </row>
    <row r="263" spans="3:34" x14ac:dyDescent="0.25">
      <c r="C263" s="39" t="s">
        <v>140</v>
      </c>
      <c r="D263" s="73">
        <v>11333</v>
      </c>
      <c r="E263" s="73">
        <v>10384</v>
      </c>
      <c r="F263" s="73">
        <v>11663</v>
      </c>
      <c r="G263" s="73">
        <v>8512</v>
      </c>
      <c r="H263" s="73">
        <v>4874</v>
      </c>
      <c r="I263" s="73">
        <v>9739</v>
      </c>
      <c r="J263" s="73">
        <v>10183</v>
      </c>
      <c r="K263" s="73">
        <v>10007</v>
      </c>
      <c r="L263" s="73">
        <v>10880</v>
      </c>
      <c r="M263" s="73">
        <v>12349</v>
      </c>
      <c r="N263" s="73">
        <v>3169</v>
      </c>
      <c r="O263" s="73">
        <v>1900</v>
      </c>
      <c r="P263" s="73">
        <v>12425</v>
      </c>
      <c r="Q263" s="73">
        <v>12569</v>
      </c>
      <c r="R263" s="73">
        <v>10831</v>
      </c>
      <c r="S263" s="73">
        <v>12319</v>
      </c>
      <c r="T263" s="73">
        <v>14466</v>
      </c>
      <c r="U263" s="73">
        <v>2069</v>
      </c>
      <c r="V263" s="73">
        <v>1681</v>
      </c>
      <c r="W263" s="73">
        <v>13016</v>
      </c>
      <c r="X263" s="73">
        <v>13140</v>
      </c>
      <c r="Y263" s="73">
        <v>15633</v>
      </c>
      <c r="Z263" s="73">
        <v>3903</v>
      </c>
      <c r="AA263" s="73">
        <v>3696</v>
      </c>
      <c r="AB263" s="73">
        <v>3052</v>
      </c>
      <c r="AC263" s="73">
        <v>2293</v>
      </c>
      <c r="AD263" s="73">
        <v>14151</v>
      </c>
      <c r="AE263" s="73">
        <v>13725</v>
      </c>
      <c r="AF263" s="73">
        <v>14164</v>
      </c>
      <c r="AG263" s="73">
        <v>16944</v>
      </c>
      <c r="AH263" s="73">
        <v>285070</v>
      </c>
    </row>
    <row r="264" spans="3:34" x14ac:dyDescent="0.25">
      <c r="C264" s="39" t="s">
        <v>141</v>
      </c>
      <c r="D264" s="73">
        <v>9934</v>
      </c>
      <c r="E264" s="73">
        <v>8899</v>
      </c>
      <c r="F264" s="73">
        <v>10011</v>
      </c>
      <c r="G264" s="73">
        <v>6868</v>
      </c>
      <c r="H264" s="73">
        <v>4353</v>
      </c>
      <c r="I264" s="73">
        <v>8445</v>
      </c>
      <c r="J264" s="73">
        <v>8636</v>
      </c>
      <c r="K264" s="73">
        <v>8411</v>
      </c>
      <c r="L264" s="73">
        <v>9265</v>
      </c>
      <c r="M264" s="73">
        <v>10695</v>
      </c>
      <c r="N264" s="73">
        <v>2548</v>
      </c>
      <c r="O264" s="73">
        <v>1693</v>
      </c>
      <c r="P264" s="73">
        <v>11203</v>
      </c>
      <c r="Q264" s="73">
        <v>10553</v>
      </c>
      <c r="R264" s="73">
        <v>9657</v>
      </c>
      <c r="S264" s="73">
        <v>10663</v>
      </c>
      <c r="T264" s="73">
        <v>12857</v>
      </c>
      <c r="U264" s="73">
        <v>1362</v>
      </c>
      <c r="V264" s="73">
        <v>1051</v>
      </c>
      <c r="W264" s="73">
        <v>12044</v>
      </c>
      <c r="X264" s="73">
        <v>12118</v>
      </c>
      <c r="Y264" s="73">
        <v>14298</v>
      </c>
      <c r="Z264" s="73">
        <v>2397</v>
      </c>
      <c r="AA264" s="73">
        <v>2326</v>
      </c>
      <c r="AB264" s="73">
        <v>1737</v>
      </c>
      <c r="AC264" s="73">
        <v>1307</v>
      </c>
      <c r="AD264" s="73">
        <v>13383</v>
      </c>
      <c r="AE264" s="73">
        <v>12354</v>
      </c>
      <c r="AF264" s="73">
        <v>12652</v>
      </c>
      <c r="AG264" s="73">
        <v>14096</v>
      </c>
      <c r="AH264" s="73">
        <v>245816</v>
      </c>
    </row>
    <row r="265" spans="3:34" x14ac:dyDescent="0.25">
      <c r="C265" s="74" t="s">
        <v>37</v>
      </c>
      <c r="D265" s="75">
        <v>21267</v>
      </c>
      <c r="E265" s="75">
        <v>19283</v>
      </c>
      <c r="F265" s="75">
        <v>21674</v>
      </c>
      <c r="G265" s="75">
        <v>15380</v>
      </c>
      <c r="H265" s="75">
        <v>9227</v>
      </c>
      <c r="I265" s="75">
        <v>18184</v>
      </c>
      <c r="J265" s="75">
        <v>18819</v>
      </c>
      <c r="K265" s="75">
        <v>18418</v>
      </c>
      <c r="L265" s="75">
        <v>20145</v>
      </c>
      <c r="M265" s="75">
        <v>23044</v>
      </c>
      <c r="N265" s="75">
        <v>5717</v>
      </c>
      <c r="O265" s="75">
        <v>3593</v>
      </c>
      <c r="P265" s="75">
        <v>23628</v>
      </c>
      <c r="Q265" s="75">
        <v>23122</v>
      </c>
      <c r="R265" s="75">
        <v>20488</v>
      </c>
      <c r="S265" s="75">
        <v>22982</v>
      </c>
      <c r="T265" s="75">
        <v>27323</v>
      </c>
      <c r="U265" s="75">
        <v>3431</v>
      </c>
      <c r="V265" s="75">
        <v>2732</v>
      </c>
      <c r="W265" s="75">
        <v>25060</v>
      </c>
      <c r="X265" s="75">
        <v>25258</v>
      </c>
      <c r="Y265" s="75">
        <v>29931</v>
      </c>
      <c r="Z265" s="75">
        <v>6300</v>
      </c>
      <c r="AA265" s="75">
        <v>6022</v>
      </c>
      <c r="AB265" s="75">
        <v>4789</v>
      </c>
      <c r="AC265" s="75">
        <v>3600</v>
      </c>
      <c r="AD265" s="75">
        <v>27534</v>
      </c>
      <c r="AE265" s="75">
        <v>26079</v>
      </c>
      <c r="AF265" s="75">
        <v>26816</v>
      </c>
      <c r="AG265" s="75">
        <v>31040</v>
      </c>
      <c r="AH265" s="75">
        <v>530886</v>
      </c>
    </row>
    <row r="266" spans="3:34" x14ac:dyDescent="0.25">
      <c r="C266" s="39" t="s">
        <v>142</v>
      </c>
      <c r="D266" s="73">
        <v>10781</v>
      </c>
      <c r="E266" s="73">
        <v>10104</v>
      </c>
      <c r="F266" s="73">
        <v>11758</v>
      </c>
      <c r="G266" s="73">
        <v>7619</v>
      </c>
      <c r="H266" s="73">
        <v>4501</v>
      </c>
      <c r="I266" s="73">
        <v>8917</v>
      </c>
      <c r="J266" s="73">
        <v>9163</v>
      </c>
      <c r="K266" s="73">
        <v>9694</v>
      </c>
      <c r="L266" s="73">
        <v>10235</v>
      </c>
      <c r="M266" s="73">
        <v>11869</v>
      </c>
      <c r="N266" s="73">
        <v>3219</v>
      </c>
      <c r="O266" s="73">
        <v>1948</v>
      </c>
      <c r="P266" s="73">
        <v>12444</v>
      </c>
      <c r="Q266" s="73">
        <v>12022</v>
      </c>
      <c r="R266" s="73">
        <v>10493</v>
      </c>
      <c r="S266" s="73">
        <v>8705</v>
      </c>
      <c r="T266" s="73">
        <v>10811</v>
      </c>
      <c r="U266" s="73">
        <v>1531</v>
      </c>
      <c r="V266" s="73">
        <v>1043</v>
      </c>
      <c r="W266" s="73">
        <v>13245</v>
      </c>
      <c r="X266" s="73">
        <v>13036</v>
      </c>
      <c r="Y266" s="73">
        <v>15086</v>
      </c>
      <c r="Z266" s="73">
        <v>2378</v>
      </c>
      <c r="AA266" s="73">
        <v>2693</v>
      </c>
      <c r="AB266" s="73">
        <v>1948</v>
      </c>
      <c r="AC266" s="73">
        <v>1311</v>
      </c>
      <c r="AD266" s="73">
        <v>14181</v>
      </c>
      <c r="AE266" s="73">
        <v>13824</v>
      </c>
      <c r="AF266" s="73">
        <v>14090</v>
      </c>
      <c r="AG266" s="73">
        <v>16741</v>
      </c>
      <c r="AH266" s="73">
        <v>265390</v>
      </c>
    </row>
    <row r="267" spans="3:34" x14ac:dyDescent="0.25">
      <c r="C267" s="39" t="s">
        <v>143</v>
      </c>
      <c r="D267" s="73">
        <v>9949</v>
      </c>
      <c r="E267" s="73">
        <v>9333</v>
      </c>
      <c r="F267" s="73">
        <v>10637</v>
      </c>
      <c r="G267" s="73">
        <v>6968</v>
      </c>
      <c r="H267" s="73">
        <v>4427</v>
      </c>
      <c r="I267" s="73">
        <v>8220</v>
      </c>
      <c r="J267" s="73">
        <v>8233</v>
      </c>
      <c r="K267" s="73">
        <v>8741</v>
      </c>
      <c r="L267" s="73">
        <v>9085</v>
      </c>
      <c r="M267" s="73">
        <v>10396</v>
      </c>
      <c r="N267" s="73">
        <v>2369</v>
      </c>
      <c r="O267" s="73">
        <v>1515</v>
      </c>
      <c r="P267" s="73">
        <v>11268</v>
      </c>
      <c r="Q267" s="73">
        <v>10834</v>
      </c>
      <c r="R267" s="73">
        <v>9840</v>
      </c>
      <c r="S267" s="73">
        <v>9829</v>
      </c>
      <c r="T267" s="73">
        <v>11154</v>
      </c>
      <c r="U267" s="73">
        <v>1449</v>
      </c>
      <c r="V267" s="73">
        <v>1109</v>
      </c>
      <c r="W267" s="73">
        <v>13862</v>
      </c>
      <c r="X267" s="73">
        <v>11806</v>
      </c>
      <c r="Y267" s="73">
        <v>12787</v>
      </c>
      <c r="Z267" s="73">
        <v>2228</v>
      </c>
      <c r="AA267" s="73">
        <v>2554</v>
      </c>
      <c r="AB267" s="73">
        <v>1810</v>
      </c>
      <c r="AC267" s="73">
        <v>1380</v>
      </c>
      <c r="AD267" s="73">
        <v>14188</v>
      </c>
      <c r="AE267" s="73">
        <v>12244</v>
      </c>
      <c r="AF267" s="73">
        <v>12512</v>
      </c>
      <c r="AG267" s="73">
        <v>13674</v>
      </c>
      <c r="AH267" s="73">
        <v>244401</v>
      </c>
    </row>
    <row r="268" spans="3:34" x14ac:dyDescent="0.25">
      <c r="C268" s="74" t="s">
        <v>37</v>
      </c>
      <c r="D268" s="75">
        <v>20730</v>
      </c>
      <c r="E268" s="75">
        <v>19437</v>
      </c>
      <c r="F268" s="75">
        <v>22395</v>
      </c>
      <c r="G268" s="75">
        <v>14587</v>
      </c>
      <c r="H268" s="75">
        <v>8928</v>
      </c>
      <c r="I268" s="75">
        <v>17137</v>
      </c>
      <c r="J268" s="75">
        <v>17396</v>
      </c>
      <c r="K268" s="75">
        <v>18435</v>
      </c>
      <c r="L268" s="75">
        <v>19320</v>
      </c>
      <c r="M268" s="75">
        <v>22265</v>
      </c>
      <c r="N268" s="75">
        <v>5588</v>
      </c>
      <c r="O268" s="75">
        <v>3463</v>
      </c>
      <c r="P268" s="75">
        <v>23712</v>
      </c>
      <c r="Q268" s="75">
        <v>22856</v>
      </c>
      <c r="R268" s="75">
        <v>20333</v>
      </c>
      <c r="S268" s="75">
        <v>18534</v>
      </c>
      <c r="T268" s="75">
        <v>21965</v>
      </c>
      <c r="U268" s="75">
        <v>2980</v>
      </c>
      <c r="V268" s="75">
        <v>2152</v>
      </c>
      <c r="W268" s="75">
        <v>27107</v>
      </c>
      <c r="X268" s="75">
        <v>24842</v>
      </c>
      <c r="Y268" s="75">
        <v>27873</v>
      </c>
      <c r="Z268" s="75">
        <v>4606</v>
      </c>
      <c r="AA268" s="75">
        <v>5247</v>
      </c>
      <c r="AB268" s="75">
        <v>3758</v>
      </c>
      <c r="AC268" s="75">
        <v>2691</v>
      </c>
      <c r="AD268" s="75">
        <v>28369</v>
      </c>
      <c r="AE268" s="75">
        <v>26068</v>
      </c>
      <c r="AF268" s="75">
        <v>26602</v>
      </c>
      <c r="AG268" s="75">
        <v>30415</v>
      </c>
      <c r="AH268" s="75">
        <v>509791</v>
      </c>
    </row>
    <row r="269" spans="3:34" x14ac:dyDescent="0.25">
      <c r="C269" s="39" t="s">
        <v>144</v>
      </c>
      <c r="D269" s="73">
        <v>26460</v>
      </c>
      <c r="E269" s="73">
        <v>25519</v>
      </c>
      <c r="F269" s="73">
        <v>27208</v>
      </c>
      <c r="G269" s="73">
        <v>19506</v>
      </c>
      <c r="H269" s="73">
        <v>13080</v>
      </c>
      <c r="I269" s="73">
        <v>25625</v>
      </c>
      <c r="J269" s="73">
        <v>24904</v>
      </c>
      <c r="K269" s="73">
        <v>25934</v>
      </c>
      <c r="L269" s="73">
        <v>25646</v>
      </c>
      <c r="M269" s="73">
        <v>29081</v>
      </c>
      <c r="N269" s="73">
        <v>6987</v>
      </c>
      <c r="O269" s="73">
        <v>4762</v>
      </c>
      <c r="P269" s="73">
        <v>29654</v>
      </c>
      <c r="Q269" s="73">
        <v>28022</v>
      </c>
      <c r="R269" s="73">
        <v>27220</v>
      </c>
      <c r="S269" s="73">
        <v>29098</v>
      </c>
      <c r="T269" s="73">
        <v>31847</v>
      </c>
      <c r="U269" s="73">
        <v>3703</v>
      </c>
      <c r="V269" s="73">
        <v>3177</v>
      </c>
      <c r="W269" s="73">
        <v>32843</v>
      </c>
      <c r="X269" s="73">
        <v>30972</v>
      </c>
      <c r="Y269" s="73">
        <v>34320</v>
      </c>
      <c r="Z269" s="73">
        <v>5226</v>
      </c>
      <c r="AA269" s="73">
        <v>5932</v>
      </c>
      <c r="AB269" s="73">
        <v>4265</v>
      </c>
      <c r="AC269" s="73">
        <v>3751</v>
      </c>
      <c r="AD269" s="73">
        <v>35274</v>
      </c>
      <c r="AE269" s="73">
        <v>31820</v>
      </c>
      <c r="AF269" s="73">
        <v>32714</v>
      </c>
      <c r="AG269" s="73">
        <v>35278</v>
      </c>
      <c r="AH269" s="73">
        <v>659828</v>
      </c>
    </row>
    <row r="270" spans="3:34" x14ac:dyDescent="0.25">
      <c r="C270" s="39" t="s">
        <v>145</v>
      </c>
      <c r="D270" s="73">
        <v>29694</v>
      </c>
      <c r="E270" s="73">
        <v>28111</v>
      </c>
      <c r="F270" s="73">
        <v>31612</v>
      </c>
      <c r="G270" s="73">
        <v>21093</v>
      </c>
      <c r="H270" s="73">
        <v>13354</v>
      </c>
      <c r="I270" s="73">
        <v>29268</v>
      </c>
      <c r="J270" s="73">
        <v>28549</v>
      </c>
      <c r="K270" s="73">
        <v>29468</v>
      </c>
      <c r="L270" s="73">
        <v>29867</v>
      </c>
      <c r="M270" s="73">
        <v>34472</v>
      </c>
      <c r="N270" s="73">
        <v>8815</v>
      </c>
      <c r="O270" s="73">
        <v>5709</v>
      </c>
      <c r="P270" s="73">
        <v>34960</v>
      </c>
      <c r="Q270" s="73">
        <v>32823</v>
      </c>
      <c r="R270" s="73">
        <v>31460</v>
      </c>
      <c r="S270" s="73">
        <v>34873</v>
      </c>
      <c r="T270" s="73">
        <v>38129</v>
      </c>
      <c r="U270" s="73">
        <v>4300</v>
      </c>
      <c r="V270" s="73">
        <v>3999</v>
      </c>
      <c r="W270" s="73">
        <v>38109</v>
      </c>
      <c r="X270" s="73">
        <v>37593</v>
      </c>
      <c r="Y270" s="73">
        <v>42124</v>
      </c>
      <c r="Z270" s="73">
        <v>5878</v>
      </c>
      <c r="AA270" s="73">
        <v>6445</v>
      </c>
      <c r="AB270" s="73">
        <v>4927</v>
      </c>
      <c r="AC270" s="73">
        <v>3989</v>
      </c>
      <c r="AD270" s="73">
        <v>41356</v>
      </c>
      <c r="AE270" s="73">
        <v>38557</v>
      </c>
      <c r="AF270" s="73">
        <v>39736</v>
      </c>
      <c r="AG270" s="73">
        <v>43457</v>
      </c>
      <c r="AH270" s="73">
        <v>772727</v>
      </c>
    </row>
    <row r="271" spans="3:34" x14ac:dyDescent="0.25">
      <c r="C271" s="74" t="s">
        <v>37</v>
      </c>
      <c r="D271" s="75">
        <v>56154</v>
      </c>
      <c r="E271" s="75">
        <v>53630</v>
      </c>
      <c r="F271" s="75">
        <v>58820</v>
      </c>
      <c r="G271" s="75">
        <v>40599</v>
      </c>
      <c r="H271" s="75">
        <v>26434</v>
      </c>
      <c r="I271" s="75">
        <v>54893</v>
      </c>
      <c r="J271" s="75">
        <v>53453</v>
      </c>
      <c r="K271" s="75">
        <v>55402</v>
      </c>
      <c r="L271" s="75">
        <v>55513</v>
      </c>
      <c r="M271" s="75">
        <v>63553</v>
      </c>
      <c r="N271" s="75">
        <v>15802</v>
      </c>
      <c r="O271" s="75">
        <v>10471</v>
      </c>
      <c r="P271" s="75">
        <v>64614</v>
      </c>
      <c r="Q271" s="75">
        <v>60845</v>
      </c>
      <c r="R271" s="75">
        <v>58680</v>
      </c>
      <c r="S271" s="75">
        <v>63971</v>
      </c>
      <c r="T271" s="75">
        <v>69976</v>
      </c>
      <c r="U271" s="75">
        <v>8003</v>
      </c>
      <c r="V271" s="75">
        <v>7176</v>
      </c>
      <c r="W271" s="75">
        <v>70952</v>
      </c>
      <c r="X271" s="75">
        <v>68565</v>
      </c>
      <c r="Y271" s="75">
        <v>76444</v>
      </c>
      <c r="Z271" s="75">
        <v>11104</v>
      </c>
      <c r="AA271" s="75">
        <v>12377</v>
      </c>
      <c r="AB271" s="75">
        <v>9192</v>
      </c>
      <c r="AC271" s="75">
        <v>7740</v>
      </c>
      <c r="AD271" s="75">
        <v>76630</v>
      </c>
      <c r="AE271" s="75">
        <v>70377</v>
      </c>
      <c r="AF271" s="75">
        <v>72450</v>
      </c>
      <c r="AG271" s="75">
        <v>78735</v>
      </c>
      <c r="AH271" s="75">
        <v>1432555</v>
      </c>
    </row>
    <row r="272" spans="3:34" x14ac:dyDescent="0.25">
      <c r="C272" s="39" t="s">
        <v>146</v>
      </c>
      <c r="D272" s="73">
        <v>11125</v>
      </c>
      <c r="E272" s="73">
        <v>12895</v>
      </c>
      <c r="F272" s="73">
        <v>13415</v>
      </c>
      <c r="G272" s="73">
        <v>2975</v>
      </c>
      <c r="H272" s="73">
        <v>2221</v>
      </c>
      <c r="I272" s="73">
        <v>5956</v>
      </c>
      <c r="J272" s="73">
        <v>5368</v>
      </c>
      <c r="K272" s="73">
        <v>5635</v>
      </c>
      <c r="L272" s="73">
        <v>6046</v>
      </c>
      <c r="M272" s="73">
        <v>5850</v>
      </c>
      <c r="N272" s="73">
        <v>1530</v>
      </c>
      <c r="O272" s="73">
        <v>1070</v>
      </c>
      <c r="P272" s="73">
        <v>6193</v>
      </c>
      <c r="Q272" s="73">
        <v>7175</v>
      </c>
      <c r="R272" s="73">
        <v>6865</v>
      </c>
      <c r="S272" s="73">
        <v>7916</v>
      </c>
      <c r="T272" s="73">
        <v>8516</v>
      </c>
      <c r="U272" s="73">
        <v>920</v>
      </c>
      <c r="V272" s="73">
        <v>350</v>
      </c>
      <c r="W272" s="73">
        <v>10088</v>
      </c>
      <c r="X272" s="73">
        <v>10328</v>
      </c>
      <c r="Y272" s="73">
        <v>10515</v>
      </c>
      <c r="Z272" s="73">
        <v>1261</v>
      </c>
      <c r="AA272" s="73">
        <v>2657</v>
      </c>
      <c r="AB272" s="73">
        <v>2320</v>
      </c>
      <c r="AC272" s="73">
        <v>937</v>
      </c>
      <c r="AD272" s="73">
        <v>11162</v>
      </c>
      <c r="AE272" s="73">
        <v>11758</v>
      </c>
      <c r="AF272" s="73">
        <v>12724</v>
      </c>
      <c r="AG272" s="73">
        <v>12738</v>
      </c>
      <c r="AH272" s="73">
        <v>198509</v>
      </c>
    </row>
    <row r="273" spans="3:34" x14ac:dyDescent="0.25">
      <c r="C273" s="39" t="s">
        <v>147</v>
      </c>
      <c r="D273" s="73">
        <v>22837</v>
      </c>
      <c r="E273" s="73">
        <v>22546</v>
      </c>
      <c r="F273" s="73">
        <v>25684</v>
      </c>
      <c r="G273" s="73">
        <v>3131</v>
      </c>
      <c r="H273" s="73">
        <v>1872</v>
      </c>
      <c r="I273" s="73">
        <v>4676</v>
      </c>
      <c r="J273" s="73">
        <v>4829</v>
      </c>
      <c r="K273" s="73">
        <v>6003</v>
      </c>
      <c r="L273" s="73">
        <v>5238</v>
      </c>
      <c r="M273" s="73">
        <v>7120</v>
      </c>
      <c r="N273" s="73">
        <v>961</v>
      </c>
      <c r="O273" s="73">
        <v>576</v>
      </c>
      <c r="P273" s="73">
        <v>7750</v>
      </c>
      <c r="Q273" s="73">
        <v>8438</v>
      </c>
      <c r="R273" s="73">
        <v>4781</v>
      </c>
      <c r="S273" s="73">
        <v>7967</v>
      </c>
      <c r="T273" s="73">
        <v>7543</v>
      </c>
      <c r="U273" s="73">
        <v>598</v>
      </c>
      <c r="V273" s="73">
        <v>199</v>
      </c>
      <c r="W273" s="73">
        <v>6251</v>
      </c>
      <c r="X273" s="73">
        <v>9689</v>
      </c>
      <c r="Y273" s="73">
        <v>10146</v>
      </c>
      <c r="Z273" s="73">
        <v>507</v>
      </c>
      <c r="AA273" s="73">
        <v>2435</v>
      </c>
      <c r="AB273" s="73">
        <v>1807</v>
      </c>
      <c r="AC273" s="73">
        <v>502</v>
      </c>
      <c r="AD273" s="73">
        <v>10212</v>
      </c>
      <c r="AE273" s="73">
        <v>11577</v>
      </c>
      <c r="AF273" s="73">
        <v>9993</v>
      </c>
      <c r="AG273" s="73">
        <v>11216</v>
      </c>
      <c r="AH273" s="73">
        <v>217084</v>
      </c>
    </row>
    <row r="274" spans="3:34" x14ac:dyDescent="0.25">
      <c r="C274" s="74" t="s">
        <v>37</v>
      </c>
      <c r="D274" s="75">
        <v>33962</v>
      </c>
      <c r="E274" s="75">
        <v>35441</v>
      </c>
      <c r="F274" s="75">
        <v>39099</v>
      </c>
      <c r="G274" s="75">
        <v>6106</v>
      </c>
      <c r="H274" s="75">
        <v>4093</v>
      </c>
      <c r="I274" s="75">
        <v>10632</v>
      </c>
      <c r="J274" s="75">
        <v>10197</v>
      </c>
      <c r="K274" s="75">
        <v>11638</v>
      </c>
      <c r="L274" s="75">
        <v>11284</v>
      </c>
      <c r="M274" s="75">
        <v>12970</v>
      </c>
      <c r="N274" s="75">
        <v>2491</v>
      </c>
      <c r="O274" s="75">
        <v>1646</v>
      </c>
      <c r="P274" s="75">
        <v>13943</v>
      </c>
      <c r="Q274" s="75">
        <v>15613</v>
      </c>
      <c r="R274" s="75">
        <v>11646</v>
      </c>
      <c r="S274" s="75">
        <v>15883</v>
      </c>
      <c r="T274" s="75">
        <v>16059</v>
      </c>
      <c r="U274" s="75">
        <v>1518</v>
      </c>
      <c r="V274" s="75">
        <v>549</v>
      </c>
      <c r="W274" s="75">
        <v>16339</v>
      </c>
      <c r="X274" s="75">
        <v>20017</v>
      </c>
      <c r="Y274" s="75">
        <v>20661</v>
      </c>
      <c r="Z274" s="75">
        <v>1768</v>
      </c>
      <c r="AA274" s="75">
        <v>5092</v>
      </c>
      <c r="AB274" s="75">
        <v>4127</v>
      </c>
      <c r="AC274" s="75">
        <v>1439</v>
      </c>
      <c r="AD274" s="75">
        <v>21374</v>
      </c>
      <c r="AE274" s="75">
        <v>23335</v>
      </c>
      <c r="AF274" s="75">
        <v>22717</v>
      </c>
      <c r="AG274" s="75">
        <v>23954</v>
      </c>
      <c r="AH274" s="75">
        <v>415593</v>
      </c>
    </row>
    <row r="275" spans="3:34" x14ac:dyDescent="0.25">
      <c r="C275" s="39" t="s">
        <v>148</v>
      </c>
      <c r="D275" s="73">
        <v>25481</v>
      </c>
      <c r="E275" s="73">
        <v>23955</v>
      </c>
      <c r="F275" s="73">
        <v>25812</v>
      </c>
      <c r="G275" s="73">
        <v>16809</v>
      </c>
      <c r="H275" s="73">
        <v>8686</v>
      </c>
      <c r="I275" s="73">
        <v>23723</v>
      </c>
      <c r="J275" s="73">
        <v>23536</v>
      </c>
      <c r="K275" s="73">
        <v>24180</v>
      </c>
      <c r="L275" s="73">
        <v>24161</v>
      </c>
      <c r="M275" s="73">
        <v>26503</v>
      </c>
      <c r="N275" s="73">
        <v>4790</v>
      </c>
      <c r="O275" s="73">
        <v>2583</v>
      </c>
      <c r="P275" s="73">
        <v>27636</v>
      </c>
      <c r="Q275" s="73">
        <v>26159</v>
      </c>
      <c r="R275" s="73">
        <v>26123</v>
      </c>
      <c r="S275" s="73">
        <v>27304</v>
      </c>
      <c r="T275" s="73">
        <v>29993</v>
      </c>
      <c r="U275" s="73">
        <v>3284</v>
      </c>
      <c r="V275" s="73">
        <v>2437</v>
      </c>
      <c r="W275" s="73">
        <v>30470</v>
      </c>
      <c r="X275" s="73">
        <v>30480</v>
      </c>
      <c r="Y275" s="73">
        <v>33676</v>
      </c>
      <c r="Z275" s="73">
        <v>4989</v>
      </c>
      <c r="AA275" s="73">
        <v>5506</v>
      </c>
      <c r="AB275" s="73">
        <v>4016</v>
      </c>
      <c r="AC275" s="73">
        <v>2874</v>
      </c>
      <c r="AD275" s="73">
        <v>32672</v>
      </c>
      <c r="AE275" s="73">
        <v>30473</v>
      </c>
      <c r="AF275" s="73">
        <v>31518</v>
      </c>
      <c r="AG275" s="73">
        <v>34803</v>
      </c>
      <c r="AH275" s="73">
        <v>614632</v>
      </c>
    </row>
    <row r="276" spans="3:34" x14ac:dyDescent="0.25">
      <c r="C276" s="39" t="s">
        <v>149</v>
      </c>
      <c r="D276" s="73">
        <v>24198</v>
      </c>
      <c r="E276" s="73">
        <v>23043</v>
      </c>
      <c r="F276" s="73">
        <v>24745</v>
      </c>
      <c r="G276" s="73">
        <v>16339</v>
      </c>
      <c r="H276" s="73">
        <v>8367</v>
      </c>
      <c r="I276" s="73">
        <v>22815</v>
      </c>
      <c r="J276" s="73">
        <v>22798</v>
      </c>
      <c r="K276" s="73">
        <v>23348</v>
      </c>
      <c r="L276" s="73">
        <v>23678</v>
      </c>
      <c r="M276" s="73">
        <v>25859</v>
      </c>
      <c r="N276" s="73">
        <v>4487</v>
      </c>
      <c r="O276" s="73">
        <v>2386</v>
      </c>
      <c r="P276" s="73">
        <v>26956</v>
      </c>
      <c r="Q276" s="73">
        <v>25485</v>
      </c>
      <c r="R276" s="73">
        <v>25510</v>
      </c>
      <c r="S276" s="73">
        <v>26407</v>
      </c>
      <c r="T276" s="73">
        <v>29025</v>
      </c>
      <c r="U276" s="73">
        <v>3264</v>
      </c>
      <c r="V276" s="73">
        <v>2258</v>
      </c>
      <c r="W276" s="73">
        <v>29232</v>
      </c>
      <c r="X276" s="73">
        <v>28626</v>
      </c>
      <c r="Y276" s="73">
        <v>31889</v>
      </c>
      <c r="Z276" s="73">
        <v>4813</v>
      </c>
      <c r="AA276" s="73">
        <v>5456</v>
      </c>
      <c r="AB276" s="73">
        <v>3838</v>
      </c>
      <c r="AC276" s="73">
        <v>2808</v>
      </c>
      <c r="AD276" s="73">
        <v>30985</v>
      </c>
      <c r="AE276" s="73">
        <v>29123</v>
      </c>
      <c r="AF276" s="73">
        <v>30622</v>
      </c>
      <c r="AG276" s="73">
        <v>33237</v>
      </c>
      <c r="AH276" s="73">
        <v>591597</v>
      </c>
    </row>
    <row r="277" spans="3:34" x14ac:dyDescent="0.25">
      <c r="C277" s="74" t="s">
        <v>37</v>
      </c>
      <c r="D277" s="75">
        <v>49679</v>
      </c>
      <c r="E277" s="75">
        <v>46998</v>
      </c>
      <c r="F277" s="75">
        <v>50557</v>
      </c>
      <c r="G277" s="75">
        <v>33148</v>
      </c>
      <c r="H277" s="75">
        <v>17053</v>
      </c>
      <c r="I277" s="75">
        <v>46538</v>
      </c>
      <c r="J277" s="75">
        <v>46334</v>
      </c>
      <c r="K277" s="75">
        <v>47528</v>
      </c>
      <c r="L277" s="75">
        <v>47839</v>
      </c>
      <c r="M277" s="75">
        <v>52362</v>
      </c>
      <c r="N277" s="75">
        <v>9277</v>
      </c>
      <c r="O277" s="75">
        <v>4969</v>
      </c>
      <c r="P277" s="75">
        <v>54592</v>
      </c>
      <c r="Q277" s="75">
        <v>51644</v>
      </c>
      <c r="R277" s="75">
        <v>51633</v>
      </c>
      <c r="S277" s="75">
        <v>53711</v>
      </c>
      <c r="T277" s="75">
        <v>59018</v>
      </c>
      <c r="U277" s="75">
        <v>6548</v>
      </c>
      <c r="V277" s="75">
        <v>4695</v>
      </c>
      <c r="W277" s="75">
        <v>59702</v>
      </c>
      <c r="X277" s="75">
        <v>59106</v>
      </c>
      <c r="Y277" s="75">
        <v>65565</v>
      </c>
      <c r="Z277" s="75">
        <v>9802</v>
      </c>
      <c r="AA277" s="75">
        <v>10962</v>
      </c>
      <c r="AB277" s="75">
        <v>7854</v>
      </c>
      <c r="AC277" s="75">
        <v>5682</v>
      </c>
      <c r="AD277" s="75">
        <v>63657</v>
      </c>
      <c r="AE277" s="75">
        <v>59596</v>
      </c>
      <c r="AF277" s="75">
        <v>62140</v>
      </c>
      <c r="AG277" s="75">
        <v>68040</v>
      </c>
      <c r="AH277" s="75">
        <v>1206229</v>
      </c>
    </row>
    <row r="278" spans="3:34" x14ac:dyDescent="0.25">
      <c r="C278" s="39" t="s">
        <v>150</v>
      </c>
      <c r="D278" s="73">
        <v>57800</v>
      </c>
      <c r="E278" s="73">
        <v>54789</v>
      </c>
      <c r="F278" s="73">
        <v>60584</v>
      </c>
      <c r="G278" s="73">
        <v>42124</v>
      </c>
      <c r="H278" s="73">
        <v>26599</v>
      </c>
      <c r="I278" s="73">
        <v>55570</v>
      </c>
      <c r="J278" s="73">
        <v>53862</v>
      </c>
      <c r="K278" s="73">
        <v>54966</v>
      </c>
      <c r="L278" s="73">
        <v>56045</v>
      </c>
      <c r="M278" s="73">
        <v>63176</v>
      </c>
      <c r="N278" s="73">
        <v>16598</v>
      </c>
      <c r="O278" s="73">
        <v>10603</v>
      </c>
      <c r="P278" s="73">
        <v>65139</v>
      </c>
      <c r="Q278" s="73">
        <v>61393</v>
      </c>
      <c r="R278" s="73">
        <v>59411</v>
      </c>
      <c r="S278" s="73">
        <v>64183</v>
      </c>
      <c r="T278" s="73">
        <v>70859</v>
      </c>
      <c r="U278" s="73">
        <v>8001</v>
      </c>
      <c r="V278" s="73">
        <v>6360</v>
      </c>
      <c r="W278" s="73">
        <v>72141</v>
      </c>
      <c r="X278" s="73">
        <v>70039</v>
      </c>
      <c r="Y278" s="73">
        <v>74888</v>
      </c>
      <c r="Z278" s="73">
        <v>11285</v>
      </c>
      <c r="AA278" s="73">
        <v>12319</v>
      </c>
      <c r="AB278" s="73">
        <v>9187</v>
      </c>
      <c r="AC278" s="73">
        <v>7656</v>
      </c>
      <c r="AD278" s="73">
        <v>75003</v>
      </c>
      <c r="AE278" s="73">
        <v>69933</v>
      </c>
      <c r="AF278" s="73">
        <v>72350</v>
      </c>
      <c r="AG278" s="73">
        <v>78537</v>
      </c>
      <c r="AH278" s="73">
        <v>1441400</v>
      </c>
    </row>
    <row r="279" spans="3:34" x14ac:dyDescent="0.25">
      <c r="C279" s="39" t="s">
        <v>151</v>
      </c>
      <c r="D279" s="73">
        <v>55900</v>
      </c>
      <c r="E279" s="73">
        <v>52981</v>
      </c>
      <c r="F279" s="73">
        <v>58610</v>
      </c>
      <c r="G279" s="73">
        <v>39241</v>
      </c>
      <c r="H279" s="73">
        <v>25263</v>
      </c>
      <c r="I279" s="73">
        <v>53001</v>
      </c>
      <c r="J279" s="73">
        <v>52025</v>
      </c>
      <c r="K279" s="73">
        <v>53497</v>
      </c>
      <c r="L279" s="73">
        <v>54767</v>
      </c>
      <c r="M279" s="73">
        <v>59180</v>
      </c>
      <c r="N279" s="73">
        <v>15447</v>
      </c>
      <c r="O279" s="73">
        <v>10212</v>
      </c>
      <c r="P279" s="73">
        <v>63225</v>
      </c>
      <c r="Q279" s="73">
        <v>60011</v>
      </c>
      <c r="R279" s="73">
        <v>56800</v>
      </c>
      <c r="S279" s="73">
        <v>61461</v>
      </c>
      <c r="T279" s="73">
        <v>66948</v>
      </c>
      <c r="U279" s="73">
        <v>7824</v>
      </c>
      <c r="V279" s="73">
        <v>6144</v>
      </c>
      <c r="W279" s="73">
        <v>69207</v>
      </c>
      <c r="X279" s="73">
        <v>65642</v>
      </c>
      <c r="Y279" s="73">
        <v>72324</v>
      </c>
      <c r="Z279" s="73">
        <v>10677</v>
      </c>
      <c r="AA279" s="73">
        <v>11523</v>
      </c>
      <c r="AB279" s="73">
        <v>8832</v>
      </c>
      <c r="AC279" s="73">
        <v>7378</v>
      </c>
      <c r="AD279" s="73">
        <v>71970</v>
      </c>
      <c r="AE279" s="73">
        <v>65536</v>
      </c>
      <c r="AF279" s="73">
        <v>66990</v>
      </c>
      <c r="AG279" s="73">
        <v>73093</v>
      </c>
      <c r="AH279" s="73">
        <v>1375709</v>
      </c>
    </row>
    <row r="280" spans="3:34" x14ac:dyDescent="0.25">
      <c r="C280" s="74" t="s">
        <v>37</v>
      </c>
      <c r="D280" s="75">
        <v>113700</v>
      </c>
      <c r="E280" s="75">
        <v>107770</v>
      </c>
      <c r="F280" s="75">
        <v>119194</v>
      </c>
      <c r="G280" s="75">
        <v>81365</v>
      </c>
      <c r="H280" s="75">
        <v>51862</v>
      </c>
      <c r="I280" s="75">
        <v>108571</v>
      </c>
      <c r="J280" s="75">
        <v>105887</v>
      </c>
      <c r="K280" s="75">
        <v>108463</v>
      </c>
      <c r="L280" s="75">
        <v>110812</v>
      </c>
      <c r="M280" s="75">
        <v>122356</v>
      </c>
      <c r="N280" s="75">
        <v>32045</v>
      </c>
      <c r="O280" s="75">
        <v>20815</v>
      </c>
      <c r="P280" s="75">
        <v>128364</v>
      </c>
      <c r="Q280" s="75">
        <v>121404</v>
      </c>
      <c r="R280" s="75">
        <v>116211</v>
      </c>
      <c r="S280" s="75">
        <v>125644</v>
      </c>
      <c r="T280" s="75">
        <v>137807</v>
      </c>
      <c r="U280" s="75">
        <v>15825</v>
      </c>
      <c r="V280" s="75">
        <v>12504</v>
      </c>
      <c r="W280" s="75">
        <v>141348</v>
      </c>
      <c r="X280" s="75">
        <v>135681</v>
      </c>
      <c r="Y280" s="75">
        <v>147212</v>
      </c>
      <c r="Z280" s="75">
        <v>21962</v>
      </c>
      <c r="AA280" s="75">
        <v>23842</v>
      </c>
      <c r="AB280" s="75">
        <v>18019</v>
      </c>
      <c r="AC280" s="75">
        <v>15034</v>
      </c>
      <c r="AD280" s="75">
        <v>146973</v>
      </c>
      <c r="AE280" s="75">
        <v>135469</v>
      </c>
      <c r="AF280" s="75">
        <v>139340</v>
      </c>
      <c r="AG280" s="75">
        <v>151630</v>
      </c>
      <c r="AH280" s="75">
        <v>2817109</v>
      </c>
    </row>
    <row r="281" spans="3:34" x14ac:dyDescent="0.25">
      <c r="C281" s="39" t="s">
        <v>152</v>
      </c>
      <c r="D281" s="73">
        <v>31992</v>
      </c>
      <c r="E281" s="73">
        <v>30381</v>
      </c>
      <c r="F281" s="73">
        <v>33230</v>
      </c>
      <c r="G281" s="73">
        <v>22342</v>
      </c>
      <c r="H281" s="73">
        <v>15559</v>
      </c>
      <c r="I281" s="73">
        <v>30902</v>
      </c>
      <c r="J281" s="73">
        <v>31206</v>
      </c>
      <c r="K281" s="73">
        <v>31784</v>
      </c>
      <c r="L281" s="73">
        <v>32367</v>
      </c>
      <c r="M281" s="73">
        <v>36832</v>
      </c>
      <c r="N281" s="73">
        <v>10684</v>
      </c>
      <c r="O281" s="73">
        <v>7729</v>
      </c>
      <c r="P281" s="73">
        <v>37709</v>
      </c>
      <c r="Q281" s="73">
        <v>36610</v>
      </c>
      <c r="R281" s="73">
        <v>34053</v>
      </c>
      <c r="S281" s="73">
        <v>36508</v>
      </c>
      <c r="T281" s="73">
        <v>40536</v>
      </c>
      <c r="U281" s="73">
        <v>4966</v>
      </c>
      <c r="V281" s="73">
        <v>3659</v>
      </c>
      <c r="W281" s="73">
        <v>43826</v>
      </c>
      <c r="X281" s="73">
        <v>41302</v>
      </c>
      <c r="Y281" s="73">
        <v>44539</v>
      </c>
      <c r="Z281" s="73">
        <v>6952</v>
      </c>
      <c r="AA281" s="73">
        <v>7594</v>
      </c>
      <c r="AB281" s="73">
        <v>5923</v>
      </c>
      <c r="AC281" s="73">
        <v>4282</v>
      </c>
      <c r="AD281" s="73">
        <v>45338</v>
      </c>
      <c r="AE281" s="73">
        <v>41250</v>
      </c>
      <c r="AF281" s="73">
        <v>42522</v>
      </c>
      <c r="AG281" s="73">
        <v>46480</v>
      </c>
      <c r="AH281" s="73">
        <v>839057</v>
      </c>
    </row>
    <row r="282" spans="3:34" x14ac:dyDescent="0.25">
      <c r="C282" s="39" t="s">
        <v>153</v>
      </c>
      <c r="D282" s="73">
        <v>40986</v>
      </c>
      <c r="E282" s="73">
        <v>38957</v>
      </c>
      <c r="F282" s="73">
        <v>42247</v>
      </c>
      <c r="G282" s="73">
        <v>30007</v>
      </c>
      <c r="H282" s="73">
        <v>18220</v>
      </c>
      <c r="I282" s="73">
        <v>39083</v>
      </c>
      <c r="J282" s="73">
        <v>39677</v>
      </c>
      <c r="K282" s="73">
        <v>40409</v>
      </c>
      <c r="L282" s="73">
        <v>41222</v>
      </c>
      <c r="M282" s="73">
        <v>47060</v>
      </c>
      <c r="N282" s="73">
        <v>15048</v>
      </c>
      <c r="O282" s="73">
        <v>9488</v>
      </c>
      <c r="P282" s="73">
        <v>48449</v>
      </c>
      <c r="Q282" s="73">
        <v>45741</v>
      </c>
      <c r="R282" s="73">
        <v>42762</v>
      </c>
      <c r="S282" s="73">
        <v>46438</v>
      </c>
      <c r="T282" s="73">
        <v>52698</v>
      </c>
      <c r="U282" s="73">
        <v>6040</v>
      </c>
      <c r="V282" s="73">
        <v>4311</v>
      </c>
      <c r="W282" s="73">
        <v>52812</v>
      </c>
      <c r="X282" s="73">
        <v>51625</v>
      </c>
      <c r="Y282" s="73">
        <v>57881</v>
      </c>
      <c r="Z282" s="73">
        <v>8802</v>
      </c>
      <c r="AA282" s="73">
        <v>9341</v>
      </c>
      <c r="AB282" s="73">
        <v>7408</v>
      </c>
      <c r="AC282" s="73">
        <v>5041</v>
      </c>
      <c r="AD282" s="73">
        <v>54949</v>
      </c>
      <c r="AE282" s="73">
        <v>51784</v>
      </c>
      <c r="AF282" s="73">
        <v>49013</v>
      </c>
      <c r="AG282" s="73">
        <v>58701</v>
      </c>
      <c r="AH282" s="73">
        <v>1056200</v>
      </c>
    </row>
    <row r="283" spans="3:34" x14ac:dyDescent="0.25">
      <c r="C283" s="74" t="s">
        <v>37</v>
      </c>
      <c r="D283" s="75">
        <v>72978</v>
      </c>
      <c r="E283" s="75">
        <v>69338</v>
      </c>
      <c r="F283" s="75">
        <v>75477</v>
      </c>
      <c r="G283" s="75">
        <v>52349</v>
      </c>
      <c r="H283" s="75">
        <v>33779</v>
      </c>
      <c r="I283" s="75">
        <v>69985</v>
      </c>
      <c r="J283" s="75">
        <v>70883</v>
      </c>
      <c r="K283" s="75">
        <v>72193</v>
      </c>
      <c r="L283" s="75">
        <v>73589</v>
      </c>
      <c r="M283" s="75">
        <v>83892</v>
      </c>
      <c r="N283" s="75">
        <v>25732</v>
      </c>
      <c r="O283" s="75">
        <v>17217</v>
      </c>
      <c r="P283" s="75">
        <v>86158</v>
      </c>
      <c r="Q283" s="75">
        <v>82351</v>
      </c>
      <c r="R283" s="75">
        <v>76815</v>
      </c>
      <c r="S283" s="75">
        <v>82946</v>
      </c>
      <c r="T283" s="75">
        <v>93234</v>
      </c>
      <c r="U283" s="75">
        <v>11006</v>
      </c>
      <c r="V283" s="75">
        <v>7970</v>
      </c>
      <c r="W283" s="75">
        <v>96638</v>
      </c>
      <c r="X283" s="75">
        <v>92927</v>
      </c>
      <c r="Y283" s="75">
        <v>102420</v>
      </c>
      <c r="Z283" s="75">
        <v>15754</v>
      </c>
      <c r="AA283" s="75">
        <v>16935</v>
      </c>
      <c r="AB283" s="75">
        <v>13331</v>
      </c>
      <c r="AC283" s="75">
        <v>9323</v>
      </c>
      <c r="AD283" s="75">
        <v>100287</v>
      </c>
      <c r="AE283" s="75">
        <v>93034</v>
      </c>
      <c r="AF283" s="75">
        <v>91535</v>
      </c>
      <c r="AG283" s="75">
        <v>105181</v>
      </c>
      <c r="AH283" s="75">
        <v>1895257</v>
      </c>
    </row>
    <row r="284" spans="3:34" x14ac:dyDescent="0.25">
      <c r="C284" s="39" t="s">
        <v>154</v>
      </c>
      <c r="D284" s="73">
        <v>7878</v>
      </c>
      <c r="E284" s="73">
        <v>7506</v>
      </c>
      <c r="F284" s="73">
        <v>7849</v>
      </c>
      <c r="G284" s="73">
        <v>4621</v>
      </c>
      <c r="H284" s="73">
        <v>1607</v>
      </c>
      <c r="I284" s="73">
        <v>6482</v>
      </c>
      <c r="J284" s="73">
        <v>6761</v>
      </c>
      <c r="K284" s="73">
        <v>6849</v>
      </c>
      <c r="L284" s="73">
        <v>6703</v>
      </c>
      <c r="M284" s="73">
        <v>7078</v>
      </c>
      <c r="N284" s="73">
        <v>2494</v>
      </c>
      <c r="O284" s="73">
        <v>876</v>
      </c>
      <c r="P284" s="73">
        <v>5508</v>
      </c>
      <c r="Q284" s="73">
        <v>7454</v>
      </c>
      <c r="R284" s="73">
        <v>7336</v>
      </c>
      <c r="S284" s="73">
        <v>7528</v>
      </c>
      <c r="T284" s="73">
        <v>7737</v>
      </c>
      <c r="U284" s="73">
        <v>1697</v>
      </c>
      <c r="V284" s="73">
        <v>1080</v>
      </c>
      <c r="W284" s="73">
        <v>8414</v>
      </c>
      <c r="X284" s="73">
        <v>8452</v>
      </c>
      <c r="Y284" s="73">
        <v>8815</v>
      </c>
      <c r="Z284" s="73">
        <v>2953</v>
      </c>
      <c r="AA284" s="73">
        <v>2998</v>
      </c>
      <c r="AB284" s="73">
        <v>1746</v>
      </c>
      <c r="AC284" s="73">
        <v>1203</v>
      </c>
      <c r="AD284" s="73">
        <v>8174</v>
      </c>
      <c r="AE284" s="73">
        <v>8014</v>
      </c>
      <c r="AF284" s="73">
        <v>9130</v>
      </c>
      <c r="AG284" s="73">
        <v>9476</v>
      </c>
      <c r="AH284" s="73">
        <v>174419</v>
      </c>
    </row>
    <row r="285" spans="3:34" x14ac:dyDescent="0.25">
      <c r="C285" s="39" t="s">
        <v>155</v>
      </c>
      <c r="D285" s="73">
        <v>9378</v>
      </c>
      <c r="E285" s="73">
        <v>9075</v>
      </c>
      <c r="F285" s="73">
        <v>9329</v>
      </c>
      <c r="G285" s="73">
        <v>5364</v>
      </c>
      <c r="H285" s="73">
        <v>2825</v>
      </c>
      <c r="I285" s="73">
        <v>6884</v>
      </c>
      <c r="J285" s="73">
        <v>8116</v>
      </c>
      <c r="K285" s="73">
        <v>8289</v>
      </c>
      <c r="L285" s="73">
        <v>8150</v>
      </c>
      <c r="M285" s="73">
        <v>8634</v>
      </c>
      <c r="N285" s="73">
        <v>2620</v>
      </c>
      <c r="O285" s="73">
        <v>1386</v>
      </c>
      <c r="P285" s="73">
        <v>5924</v>
      </c>
      <c r="Q285" s="73">
        <v>8454</v>
      </c>
      <c r="R285" s="73">
        <v>8834</v>
      </c>
      <c r="S285" s="73">
        <v>9304</v>
      </c>
      <c r="T285" s="73">
        <v>9027</v>
      </c>
      <c r="U285" s="73">
        <v>2144</v>
      </c>
      <c r="V285" s="73">
        <v>2295</v>
      </c>
      <c r="W285" s="73">
        <v>8757</v>
      </c>
      <c r="X285" s="73">
        <v>9748</v>
      </c>
      <c r="Y285" s="73">
        <v>10424</v>
      </c>
      <c r="Z285" s="73">
        <v>3580</v>
      </c>
      <c r="AA285" s="73">
        <v>3300</v>
      </c>
      <c r="AB285" s="73">
        <v>1845</v>
      </c>
      <c r="AC285" s="73">
        <v>2394</v>
      </c>
      <c r="AD285" s="73">
        <v>8445</v>
      </c>
      <c r="AE285" s="73">
        <v>9782</v>
      </c>
      <c r="AF285" s="73">
        <v>10797</v>
      </c>
      <c r="AG285" s="73">
        <v>10950</v>
      </c>
      <c r="AH285" s="73">
        <v>206054</v>
      </c>
    </row>
    <row r="286" spans="3:34" x14ac:dyDescent="0.25">
      <c r="C286" s="74" t="s">
        <v>37</v>
      </c>
      <c r="D286" s="75">
        <v>17256</v>
      </c>
      <c r="E286" s="75">
        <v>16581</v>
      </c>
      <c r="F286" s="75">
        <v>17178</v>
      </c>
      <c r="G286" s="75">
        <v>9985</v>
      </c>
      <c r="H286" s="75">
        <v>4432</v>
      </c>
      <c r="I286" s="75">
        <v>13366</v>
      </c>
      <c r="J286" s="75">
        <v>14877</v>
      </c>
      <c r="K286" s="75">
        <v>15138</v>
      </c>
      <c r="L286" s="75">
        <v>14853</v>
      </c>
      <c r="M286" s="75">
        <v>15712</v>
      </c>
      <c r="N286" s="75">
        <v>5114</v>
      </c>
      <c r="O286" s="75">
        <v>2262</v>
      </c>
      <c r="P286" s="75">
        <v>11432</v>
      </c>
      <c r="Q286" s="75">
        <v>15908</v>
      </c>
      <c r="R286" s="75">
        <v>16170</v>
      </c>
      <c r="S286" s="75">
        <v>16832</v>
      </c>
      <c r="T286" s="75">
        <v>16764</v>
      </c>
      <c r="U286" s="75">
        <v>3841</v>
      </c>
      <c r="V286" s="75">
        <v>3375</v>
      </c>
      <c r="W286" s="75">
        <v>17171</v>
      </c>
      <c r="X286" s="75">
        <v>18200</v>
      </c>
      <c r="Y286" s="75">
        <v>19239</v>
      </c>
      <c r="Z286" s="75">
        <v>6533</v>
      </c>
      <c r="AA286" s="75">
        <v>6298</v>
      </c>
      <c r="AB286" s="75">
        <v>3591</v>
      </c>
      <c r="AC286" s="75">
        <v>3597</v>
      </c>
      <c r="AD286" s="75">
        <v>16619</v>
      </c>
      <c r="AE286" s="75">
        <v>17796</v>
      </c>
      <c r="AF286" s="75">
        <v>19927</v>
      </c>
      <c r="AG286" s="75">
        <v>20426</v>
      </c>
      <c r="AH286" s="75">
        <v>380473</v>
      </c>
    </row>
    <row r="287" spans="3:34" x14ac:dyDescent="0.25">
      <c r="C287" s="39" t="s">
        <v>156</v>
      </c>
      <c r="D287" s="73">
        <v>9170</v>
      </c>
      <c r="E287" s="73">
        <v>8830</v>
      </c>
      <c r="F287" s="73">
        <v>9260</v>
      </c>
      <c r="G287" s="73">
        <v>5360</v>
      </c>
      <c r="H287" s="73">
        <v>1823</v>
      </c>
      <c r="I287" s="73">
        <v>7487</v>
      </c>
      <c r="J287" s="73">
        <v>8273</v>
      </c>
      <c r="K287" s="73">
        <v>8255</v>
      </c>
      <c r="L287" s="73">
        <v>7887</v>
      </c>
      <c r="M287" s="73">
        <v>8392</v>
      </c>
      <c r="N287" s="73">
        <v>5204</v>
      </c>
      <c r="O287" s="73">
        <v>1813</v>
      </c>
      <c r="P287" s="73">
        <v>8069</v>
      </c>
      <c r="Q287" s="73">
        <v>3824</v>
      </c>
      <c r="R287" s="73">
        <v>6697</v>
      </c>
      <c r="S287" s="73">
        <v>8680</v>
      </c>
      <c r="T287" s="73">
        <v>9047</v>
      </c>
      <c r="U287" s="73">
        <v>2345</v>
      </c>
      <c r="V287" s="73">
        <v>1315</v>
      </c>
      <c r="W287" s="73">
        <v>9190</v>
      </c>
      <c r="X287" s="73">
        <v>10196</v>
      </c>
      <c r="Y287" s="73">
        <v>10697</v>
      </c>
      <c r="Z287" s="73">
        <v>3787</v>
      </c>
      <c r="AA287" s="73">
        <v>3795</v>
      </c>
      <c r="AB287" s="73">
        <v>2254</v>
      </c>
      <c r="AC287" s="73">
        <v>1557</v>
      </c>
      <c r="AD287" s="73">
        <v>9329</v>
      </c>
      <c r="AE287" s="73">
        <v>10213</v>
      </c>
      <c r="AF287" s="73">
        <v>10690</v>
      </c>
      <c r="AG287" s="73">
        <v>11028</v>
      </c>
      <c r="AH287" s="73">
        <v>204467</v>
      </c>
    </row>
    <row r="288" spans="3:34" x14ac:dyDescent="0.25">
      <c r="C288" s="39" t="s">
        <v>157</v>
      </c>
      <c r="D288" s="73">
        <v>8624</v>
      </c>
      <c r="E288" s="73">
        <v>8459</v>
      </c>
      <c r="F288" s="73">
        <v>8636</v>
      </c>
      <c r="G288" s="73">
        <v>4834</v>
      </c>
      <c r="H288" s="73">
        <v>3042</v>
      </c>
      <c r="I288" s="73">
        <v>6361</v>
      </c>
      <c r="J288" s="73">
        <v>7729</v>
      </c>
      <c r="K288" s="73">
        <v>7855</v>
      </c>
      <c r="L288" s="73">
        <v>7675</v>
      </c>
      <c r="M288" s="73">
        <v>7976</v>
      </c>
      <c r="N288" s="73">
        <v>3121</v>
      </c>
      <c r="O288" s="73">
        <v>1987</v>
      </c>
      <c r="P288" s="73">
        <v>6561</v>
      </c>
      <c r="Q288" s="73">
        <v>6413</v>
      </c>
      <c r="R288" s="73">
        <v>9557</v>
      </c>
      <c r="S288" s="73">
        <v>8626</v>
      </c>
      <c r="T288" s="73">
        <v>8245</v>
      </c>
      <c r="U288" s="73">
        <v>2124</v>
      </c>
      <c r="V288" s="73">
        <v>2569</v>
      </c>
      <c r="W288" s="73">
        <v>7848</v>
      </c>
      <c r="X288" s="73">
        <v>9730</v>
      </c>
      <c r="Y288" s="73">
        <v>10007</v>
      </c>
      <c r="Z288" s="73">
        <v>3423</v>
      </c>
      <c r="AA288" s="73">
        <v>3116</v>
      </c>
      <c r="AB288" s="73">
        <v>1763</v>
      </c>
      <c r="AC288" s="73">
        <v>2642</v>
      </c>
      <c r="AD288" s="73">
        <v>7924</v>
      </c>
      <c r="AE288" s="73">
        <v>9484</v>
      </c>
      <c r="AF288" s="73">
        <v>10140</v>
      </c>
      <c r="AG288" s="73">
        <v>10127</v>
      </c>
      <c r="AH288" s="73">
        <v>196598</v>
      </c>
    </row>
    <row r="289" spans="2:34" x14ac:dyDescent="0.25">
      <c r="C289" s="74" t="s">
        <v>37</v>
      </c>
      <c r="D289" s="75">
        <v>17794</v>
      </c>
      <c r="E289" s="75">
        <v>17289</v>
      </c>
      <c r="F289" s="75">
        <v>17896</v>
      </c>
      <c r="G289" s="75">
        <v>10194</v>
      </c>
      <c r="H289" s="75">
        <v>4865</v>
      </c>
      <c r="I289" s="75">
        <v>13848</v>
      </c>
      <c r="J289" s="75">
        <v>16002</v>
      </c>
      <c r="K289" s="75">
        <v>16110</v>
      </c>
      <c r="L289" s="75">
        <v>15562</v>
      </c>
      <c r="M289" s="75">
        <v>16368</v>
      </c>
      <c r="N289" s="75">
        <v>8325</v>
      </c>
      <c r="O289" s="75">
        <v>3800</v>
      </c>
      <c r="P289" s="75">
        <v>14630</v>
      </c>
      <c r="Q289" s="75">
        <v>10237</v>
      </c>
      <c r="R289" s="75">
        <v>16254</v>
      </c>
      <c r="S289" s="75">
        <v>17306</v>
      </c>
      <c r="T289" s="75">
        <v>17292</v>
      </c>
      <c r="U289" s="75">
        <v>4469</v>
      </c>
      <c r="V289" s="75">
        <v>3884</v>
      </c>
      <c r="W289" s="75">
        <v>17038</v>
      </c>
      <c r="X289" s="75">
        <v>19926</v>
      </c>
      <c r="Y289" s="75">
        <v>20704</v>
      </c>
      <c r="Z289" s="75">
        <v>7210</v>
      </c>
      <c r="AA289" s="75">
        <v>6911</v>
      </c>
      <c r="AB289" s="75">
        <v>4017</v>
      </c>
      <c r="AC289" s="75">
        <v>4199</v>
      </c>
      <c r="AD289" s="75">
        <v>17253</v>
      </c>
      <c r="AE289" s="75">
        <v>19697</v>
      </c>
      <c r="AF289" s="75">
        <v>20830</v>
      </c>
      <c r="AG289" s="75">
        <v>21155</v>
      </c>
      <c r="AH289" s="75">
        <v>401065</v>
      </c>
    </row>
    <row r="290" spans="2:34" x14ac:dyDescent="0.25">
      <c r="C290" s="39" t="s">
        <v>158</v>
      </c>
      <c r="D290" s="73">
        <v>9043</v>
      </c>
      <c r="E290" s="73">
        <v>8302</v>
      </c>
      <c r="F290" s="73">
        <v>8840</v>
      </c>
      <c r="G290" s="73">
        <v>4261</v>
      </c>
      <c r="H290" s="73">
        <v>2510</v>
      </c>
      <c r="I290" s="73">
        <v>6020</v>
      </c>
      <c r="J290" s="73">
        <v>7343</v>
      </c>
      <c r="K290" s="73">
        <v>7476</v>
      </c>
      <c r="L290" s="73">
        <v>7163</v>
      </c>
      <c r="M290" s="73">
        <v>7502</v>
      </c>
      <c r="N290" s="73">
        <v>2364</v>
      </c>
      <c r="O290" s="73">
        <v>1403</v>
      </c>
      <c r="P290" s="73">
        <v>4031</v>
      </c>
      <c r="Q290" s="73">
        <v>6205</v>
      </c>
      <c r="R290" s="73">
        <v>11994</v>
      </c>
      <c r="S290" s="73">
        <v>5430</v>
      </c>
      <c r="T290" s="73">
        <v>4969</v>
      </c>
      <c r="U290" s="73">
        <v>1769</v>
      </c>
      <c r="V290" s="73">
        <v>2281</v>
      </c>
      <c r="W290" s="73">
        <v>7797</v>
      </c>
      <c r="X290" s="73">
        <v>9819</v>
      </c>
      <c r="Y290" s="73">
        <v>9852</v>
      </c>
      <c r="Z290" s="73">
        <v>2989</v>
      </c>
      <c r="AA290" s="73">
        <v>2668</v>
      </c>
      <c r="AB290" s="73">
        <v>1532</v>
      </c>
      <c r="AC290" s="73">
        <v>2479</v>
      </c>
      <c r="AD290" s="73">
        <v>7886</v>
      </c>
      <c r="AE290" s="73">
        <v>8979</v>
      </c>
      <c r="AF290" s="73">
        <v>9947</v>
      </c>
      <c r="AG290" s="73">
        <v>9825</v>
      </c>
      <c r="AH290" s="73">
        <v>182679</v>
      </c>
    </row>
    <row r="291" spans="2:34" x14ac:dyDescent="0.25">
      <c r="C291" s="39" t="s">
        <v>159</v>
      </c>
      <c r="D291" s="73">
        <v>9110</v>
      </c>
      <c r="E291" s="73">
        <v>8432</v>
      </c>
      <c r="F291" s="73">
        <v>9533</v>
      </c>
      <c r="G291" s="73">
        <v>4741</v>
      </c>
      <c r="H291" s="73">
        <v>1593</v>
      </c>
      <c r="I291" s="73">
        <v>6976</v>
      </c>
      <c r="J291" s="73">
        <v>7452</v>
      </c>
      <c r="K291" s="73">
        <v>7523</v>
      </c>
      <c r="L291" s="73">
        <v>7119</v>
      </c>
      <c r="M291" s="73">
        <v>7717</v>
      </c>
      <c r="N291" s="73">
        <v>4164</v>
      </c>
      <c r="O291" s="73">
        <v>1411</v>
      </c>
      <c r="P291" s="73">
        <v>5562</v>
      </c>
      <c r="Q291" s="73">
        <v>3914</v>
      </c>
      <c r="R291" s="73">
        <v>6187</v>
      </c>
      <c r="S291" s="73">
        <v>6053</v>
      </c>
      <c r="T291" s="73">
        <v>6171</v>
      </c>
      <c r="U291" s="73">
        <v>2111</v>
      </c>
      <c r="V291" s="73">
        <v>1125</v>
      </c>
      <c r="W291" s="73">
        <v>8793</v>
      </c>
      <c r="X291" s="73">
        <v>9833</v>
      </c>
      <c r="Y291" s="73">
        <v>10212</v>
      </c>
      <c r="Z291" s="73">
        <v>3383</v>
      </c>
      <c r="AA291" s="73">
        <v>3362</v>
      </c>
      <c r="AB291" s="73">
        <v>1982</v>
      </c>
      <c r="AC291" s="73">
        <v>1369</v>
      </c>
      <c r="AD291" s="73">
        <v>8910</v>
      </c>
      <c r="AE291" s="73">
        <v>9297</v>
      </c>
      <c r="AF291" s="73">
        <v>9810</v>
      </c>
      <c r="AG291" s="73">
        <v>10389</v>
      </c>
      <c r="AH291" s="73">
        <v>184234</v>
      </c>
    </row>
    <row r="292" spans="2:34" x14ac:dyDescent="0.25">
      <c r="C292" s="74" t="s">
        <v>37</v>
      </c>
      <c r="D292" s="75">
        <v>18153</v>
      </c>
      <c r="E292" s="75">
        <v>16734</v>
      </c>
      <c r="F292" s="75">
        <v>18373</v>
      </c>
      <c r="G292" s="75">
        <v>9002</v>
      </c>
      <c r="H292" s="75">
        <v>4103</v>
      </c>
      <c r="I292" s="75">
        <v>12996</v>
      </c>
      <c r="J292" s="75">
        <v>14795</v>
      </c>
      <c r="K292" s="75">
        <v>14999</v>
      </c>
      <c r="L292" s="75">
        <v>14282</v>
      </c>
      <c r="M292" s="75">
        <v>15219</v>
      </c>
      <c r="N292" s="75">
        <v>6528</v>
      </c>
      <c r="O292" s="75">
        <v>2814</v>
      </c>
      <c r="P292" s="75">
        <v>9593</v>
      </c>
      <c r="Q292" s="75">
        <v>10119</v>
      </c>
      <c r="R292" s="75">
        <v>18181</v>
      </c>
      <c r="S292" s="75">
        <v>11483</v>
      </c>
      <c r="T292" s="75">
        <v>11140</v>
      </c>
      <c r="U292" s="75">
        <v>3880</v>
      </c>
      <c r="V292" s="75">
        <v>3406</v>
      </c>
      <c r="W292" s="75">
        <v>16590</v>
      </c>
      <c r="X292" s="75">
        <v>19652</v>
      </c>
      <c r="Y292" s="75">
        <v>20064</v>
      </c>
      <c r="Z292" s="75">
        <v>6372</v>
      </c>
      <c r="AA292" s="75">
        <v>6030</v>
      </c>
      <c r="AB292" s="75">
        <v>3514</v>
      </c>
      <c r="AC292" s="75">
        <v>3848</v>
      </c>
      <c r="AD292" s="75">
        <v>16796</v>
      </c>
      <c r="AE292" s="75">
        <v>18276</v>
      </c>
      <c r="AF292" s="75">
        <v>19757</v>
      </c>
      <c r="AG292" s="75">
        <v>20214</v>
      </c>
      <c r="AH292" s="75">
        <v>366913</v>
      </c>
    </row>
    <row r="293" spans="2:34" x14ac:dyDescent="0.25">
      <c r="C293" s="39" t="s">
        <v>160</v>
      </c>
      <c r="D293" s="73">
        <v>3153</v>
      </c>
      <c r="E293" s="73">
        <v>2518</v>
      </c>
      <c r="F293" s="73">
        <v>3107</v>
      </c>
      <c r="G293" s="73">
        <v>1041</v>
      </c>
      <c r="H293" s="73">
        <v>352</v>
      </c>
      <c r="I293" s="73">
        <v>2039</v>
      </c>
      <c r="J293" s="73">
        <v>2140</v>
      </c>
      <c r="K293" s="73">
        <v>2173</v>
      </c>
      <c r="L293" s="73">
        <v>2106</v>
      </c>
      <c r="M293" s="73">
        <v>2602</v>
      </c>
      <c r="N293" s="73">
        <v>630</v>
      </c>
      <c r="O293" s="73">
        <v>215</v>
      </c>
      <c r="P293" s="73">
        <v>2440</v>
      </c>
      <c r="Q293" s="73">
        <v>546</v>
      </c>
      <c r="R293" s="73">
        <v>1586</v>
      </c>
      <c r="S293" s="73">
        <v>2614</v>
      </c>
      <c r="T293" s="73">
        <v>2968</v>
      </c>
      <c r="U293" s="73">
        <v>153</v>
      </c>
      <c r="V293" s="73">
        <v>139</v>
      </c>
      <c r="W293" s="73">
        <v>2948</v>
      </c>
      <c r="X293" s="73">
        <v>3338</v>
      </c>
      <c r="Y293" s="73">
        <v>3796</v>
      </c>
      <c r="Z293" s="73">
        <v>347</v>
      </c>
      <c r="AA293" s="73">
        <v>341</v>
      </c>
      <c r="AB293" s="73">
        <v>118</v>
      </c>
      <c r="AC293" s="73">
        <v>151</v>
      </c>
      <c r="AD293" s="73">
        <v>3078</v>
      </c>
      <c r="AE293" s="73">
        <v>3010</v>
      </c>
      <c r="AF293" s="73">
        <v>3438</v>
      </c>
      <c r="AG293" s="73">
        <v>3704</v>
      </c>
      <c r="AH293" s="73">
        <v>56791</v>
      </c>
    </row>
    <row r="294" spans="2:34" x14ac:dyDescent="0.25">
      <c r="C294" s="39" t="s">
        <v>161</v>
      </c>
      <c r="D294" s="73">
        <v>2807</v>
      </c>
      <c r="E294" s="73">
        <v>2372</v>
      </c>
      <c r="F294" s="73">
        <v>3021</v>
      </c>
      <c r="G294" s="73">
        <v>954</v>
      </c>
      <c r="H294" s="73">
        <v>381</v>
      </c>
      <c r="I294" s="73">
        <v>1732</v>
      </c>
      <c r="J294" s="73">
        <v>1864</v>
      </c>
      <c r="K294" s="73">
        <v>1975</v>
      </c>
      <c r="L294" s="73">
        <v>1826</v>
      </c>
      <c r="M294" s="73">
        <v>2380</v>
      </c>
      <c r="N294" s="73">
        <v>527</v>
      </c>
      <c r="O294" s="73">
        <v>218</v>
      </c>
      <c r="P294" s="73">
        <v>2204</v>
      </c>
      <c r="Q294" s="73">
        <v>705</v>
      </c>
      <c r="R294" s="73">
        <v>1791</v>
      </c>
      <c r="S294" s="73">
        <v>2650</v>
      </c>
      <c r="T294" s="73">
        <v>2856</v>
      </c>
      <c r="U294" s="73">
        <v>177</v>
      </c>
      <c r="V294" s="73">
        <v>156</v>
      </c>
      <c r="W294" s="73">
        <v>2486</v>
      </c>
      <c r="X294" s="73">
        <v>2642</v>
      </c>
      <c r="Y294" s="73">
        <v>3492</v>
      </c>
      <c r="Z294" s="73">
        <v>382</v>
      </c>
      <c r="AA294" s="73">
        <v>348</v>
      </c>
      <c r="AB294" s="73">
        <v>130</v>
      </c>
      <c r="AC294" s="73">
        <v>202</v>
      </c>
      <c r="AD294" s="73">
        <v>2712</v>
      </c>
      <c r="AE294" s="73">
        <v>2640</v>
      </c>
      <c r="AF294" s="73">
        <v>3063</v>
      </c>
      <c r="AG294" s="73">
        <v>3779</v>
      </c>
      <c r="AH294" s="73">
        <v>52472</v>
      </c>
    </row>
    <row r="295" spans="2:34" x14ac:dyDescent="0.25">
      <c r="C295" s="74" t="s">
        <v>37</v>
      </c>
      <c r="D295" s="75">
        <v>5960</v>
      </c>
      <c r="E295" s="75">
        <v>4890</v>
      </c>
      <c r="F295" s="75">
        <v>6128</v>
      </c>
      <c r="G295" s="75">
        <v>1995</v>
      </c>
      <c r="H295" s="75">
        <v>733</v>
      </c>
      <c r="I295" s="75">
        <v>3771</v>
      </c>
      <c r="J295" s="75">
        <v>4004</v>
      </c>
      <c r="K295" s="75">
        <v>4148</v>
      </c>
      <c r="L295" s="75">
        <v>3932</v>
      </c>
      <c r="M295" s="75">
        <v>4982</v>
      </c>
      <c r="N295" s="75">
        <v>1157</v>
      </c>
      <c r="O295" s="75">
        <v>433</v>
      </c>
      <c r="P295" s="75">
        <v>4644</v>
      </c>
      <c r="Q295" s="75">
        <v>1251</v>
      </c>
      <c r="R295" s="75">
        <v>3377</v>
      </c>
      <c r="S295" s="75">
        <v>5264</v>
      </c>
      <c r="T295" s="75">
        <v>5824</v>
      </c>
      <c r="U295" s="75">
        <v>330</v>
      </c>
      <c r="V295" s="75">
        <v>295</v>
      </c>
      <c r="W295" s="75">
        <v>5434</v>
      </c>
      <c r="X295" s="75">
        <v>5980</v>
      </c>
      <c r="Y295" s="75">
        <v>7288</v>
      </c>
      <c r="Z295" s="75">
        <v>729</v>
      </c>
      <c r="AA295" s="75">
        <v>689</v>
      </c>
      <c r="AB295" s="75">
        <v>248</v>
      </c>
      <c r="AC295" s="75">
        <v>353</v>
      </c>
      <c r="AD295" s="75">
        <v>5790</v>
      </c>
      <c r="AE295" s="75">
        <v>5650</v>
      </c>
      <c r="AF295" s="75">
        <v>6501</v>
      </c>
      <c r="AG295" s="75">
        <v>7483</v>
      </c>
      <c r="AH295" s="75">
        <v>109263</v>
      </c>
    </row>
    <row r="298" spans="2:34" x14ac:dyDescent="0.25">
      <c r="B298" s="114" t="s">
        <v>44</v>
      </c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</row>
    <row r="299" spans="2:34" s="69" customFormat="1" x14ac:dyDescent="0.25">
      <c r="C299" s="70"/>
      <c r="D299" s="70">
        <v>43891</v>
      </c>
      <c r="E299" s="70">
        <v>43892</v>
      </c>
      <c r="F299" s="70">
        <v>43893</v>
      </c>
      <c r="G299" s="70">
        <v>43894</v>
      </c>
      <c r="H299" s="70">
        <v>43895</v>
      </c>
      <c r="I299" s="70">
        <v>43896</v>
      </c>
      <c r="J299" s="70">
        <v>43897</v>
      </c>
      <c r="K299" s="70">
        <v>43898</v>
      </c>
      <c r="L299" s="70">
        <v>43899</v>
      </c>
      <c r="M299" s="70">
        <v>43900</v>
      </c>
      <c r="N299" s="70">
        <v>43901</v>
      </c>
      <c r="O299" s="70">
        <v>43902</v>
      </c>
      <c r="P299" s="70">
        <v>43903</v>
      </c>
      <c r="Q299" s="70">
        <v>43904</v>
      </c>
      <c r="R299" s="70">
        <v>43905</v>
      </c>
      <c r="S299" s="70">
        <v>43906</v>
      </c>
      <c r="T299" s="70">
        <v>43907</v>
      </c>
      <c r="U299" s="70">
        <v>43908</v>
      </c>
      <c r="V299" s="70">
        <v>43909</v>
      </c>
      <c r="W299" s="70">
        <v>43910</v>
      </c>
      <c r="X299" s="70">
        <v>43911</v>
      </c>
      <c r="Y299" s="70">
        <v>43912</v>
      </c>
      <c r="Z299" s="70">
        <v>43913</v>
      </c>
      <c r="AA299" s="70">
        <v>43914</v>
      </c>
      <c r="AB299" s="70">
        <v>43915</v>
      </c>
      <c r="AC299" s="70">
        <v>43916</v>
      </c>
      <c r="AD299" s="70">
        <v>43917</v>
      </c>
      <c r="AE299" s="288" t="s">
        <v>13</v>
      </c>
    </row>
    <row r="300" spans="2:34" s="71" customFormat="1" x14ac:dyDescent="0.25">
      <c r="C300" s="98"/>
      <c r="D300" s="98" t="s">
        <v>24</v>
      </c>
      <c r="E300" s="98" t="s">
        <v>25</v>
      </c>
      <c r="F300" s="98" t="s">
        <v>26</v>
      </c>
      <c r="G300" s="98" t="s">
        <v>27</v>
      </c>
      <c r="H300" s="98" t="s">
        <v>28</v>
      </c>
      <c r="I300" s="98" t="s">
        <v>29</v>
      </c>
      <c r="J300" s="98" t="s">
        <v>30</v>
      </c>
      <c r="K300" s="98" t="s">
        <v>24</v>
      </c>
      <c r="L300" s="98" t="s">
        <v>25</v>
      </c>
      <c r="M300" s="98" t="s">
        <v>26</v>
      </c>
      <c r="N300" s="98" t="s">
        <v>27</v>
      </c>
      <c r="O300" s="98" t="s">
        <v>28</v>
      </c>
      <c r="P300" s="98" t="s">
        <v>29</v>
      </c>
      <c r="Q300" s="98" t="s">
        <v>30</v>
      </c>
      <c r="R300" s="98" t="s">
        <v>24</v>
      </c>
      <c r="S300" s="98" t="s">
        <v>25</v>
      </c>
      <c r="T300" s="98" t="s">
        <v>26</v>
      </c>
      <c r="U300" s="98" t="s">
        <v>27</v>
      </c>
      <c r="V300" s="98" t="s">
        <v>28</v>
      </c>
      <c r="W300" s="98" t="s">
        <v>29</v>
      </c>
      <c r="X300" s="98" t="s">
        <v>30</v>
      </c>
      <c r="Y300" s="98" t="s">
        <v>24</v>
      </c>
      <c r="Z300" s="98" t="s">
        <v>25</v>
      </c>
      <c r="AA300" s="98" t="s">
        <v>26</v>
      </c>
      <c r="AB300" s="98" t="s">
        <v>27</v>
      </c>
      <c r="AC300" s="98" t="s">
        <v>28</v>
      </c>
      <c r="AD300" s="98" t="s">
        <v>29</v>
      </c>
      <c r="AE300" s="289"/>
    </row>
    <row r="301" spans="2:34" ht="14.45" customHeight="1" x14ac:dyDescent="0.25">
      <c r="B301" s="285" t="s">
        <v>70</v>
      </c>
      <c r="C301" s="39" t="s">
        <v>71</v>
      </c>
      <c r="D301" s="73">
        <v>92144</v>
      </c>
      <c r="E301" s="73">
        <v>93312</v>
      </c>
      <c r="F301" s="73">
        <v>88804.583333333328</v>
      </c>
      <c r="G301" s="73">
        <v>89929.25</v>
      </c>
      <c r="H301" s="73">
        <v>94961</v>
      </c>
      <c r="I301" s="73">
        <v>92805</v>
      </c>
      <c r="J301" s="73">
        <v>98515</v>
      </c>
      <c r="K301" s="73">
        <v>88770.4</v>
      </c>
      <c r="L301" s="73">
        <v>95583</v>
      </c>
      <c r="M301" s="73">
        <v>85875</v>
      </c>
      <c r="N301" s="73">
        <v>94282</v>
      </c>
      <c r="O301" s="73">
        <v>93444</v>
      </c>
      <c r="P301" s="73">
        <v>96477</v>
      </c>
      <c r="Q301" s="73">
        <v>95461</v>
      </c>
      <c r="R301" s="73">
        <v>81766</v>
      </c>
      <c r="S301" s="73">
        <v>86956</v>
      </c>
      <c r="T301" s="73">
        <v>86531</v>
      </c>
      <c r="U301" s="73">
        <v>82461</v>
      </c>
      <c r="V301" s="73">
        <v>78729</v>
      </c>
      <c r="W301" s="73">
        <v>79933</v>
      </c>
      <c r="X301" s="73">
        <v>58820.166666666679</v>
      </c>
      <c r="Y301" s="73">
        <v>47770.6</v>
      </c>
      <c r="Z301" s="73">
        <v>59325.4</v>
      </c>
      <c r="AA301" s="73">
        <v>60262</v>
      </c>
      <c r="AB301" s="73">
        <v>42648.666666666664</v>
      </c>
      <c r="AC301" s="73">
        <v>32017.316666666669</v>
      </c>
      <c r="AD301" s="73">
        <v>32017.316666666669</v>
      </c>
      <c r="AE301" s="73">
        <v>2129600.7000000007</v>
      </c>
    </row>
    <row r="302" spans="2:34" x14ac:dyDescent="0.25">
      <c r="B302" s="286"/>
      <c r="C302" s="39" t="s">
        <v>72</v>
      </c>
      <c r="D302" s="73">
        <v>90923</v>
      </c>
      <c r="E302" s="73">
        <v>92701</v>
      </c>
      <c r="F302" s="73">
        <v>88710.583333333343</v>
      </c>
      <c r="G302" s="73">
        <v>90295.25</v>
      </c>
      <c r="H302" s="73">
        <v>94181</v>
      </c>
      <c r="I302" s="73">
        <v>95505</v>
      </c>
      <c r="J302" s="73">
        <v>96059</v>
      </c>
      <c r="K302" s="73">
        <v>89475</v>
      </c>
      <c r="L302" s="73">
        <v>94003</v>
      </c>
      <c r="M302" s="73">
        <v>88594</v>
      </c>
      <c r="N302" s="73">
        <v>93853</v>
      </c>
      <c r="O302" s="73">
        <v>95385</v>
      </c>
      <c r="P302" s="73">
        <v>96333</v>
      </c>
      <c r="Q302" s="73">
        <v>93399</v>
      </c>
      <c r="R302" s="73">
        <v>79870</v>
      </c>
      <c r="S302" s="73">
        <v>88104</v>
      </c>
      <c r="T302" s="73">
        <v>83423</v>
      </c>
      <c r="U302" s="73">
        <v>79821</v>
      </c>
      <c r="V302" s="73">
        <v>75767</v>
      </c>
      <c r="W302" s="73">
        <v>76110</v>
      </c>
      <c r="X302" s="73">
        <v>59156.499999999993</v>
      </c>
      <c r="Y302" s="73">
        <v>44930.888888888883</v>
      </c>
      <c r="Z302" s="73">
        <v>59133</v>
      </c>
      <c r="AA302" s="73">
        <v>58230</v>
      </c>
      <c r="AB302" s="73">
        <v>38884.916666666672</v>
      </c>
      <c r="AC302" s="73">
        <v>33516.333333333336</v>
      </c>
      <c r="AD302" s="73">
        <v>33516.333333333336</v>
      </c>
      <c r="AE302" s="73">
        <v>2109879.805555556</v>
      </c>
    </row>
    <row r="303" spans="2:34" x14ac:dyDescent="0.25">
      <c r="B303" s="287"/>
      <c r="C303" s="74" t="s">
        <v>37</v>
      </c>
      <c r="D303" s="75">
        <v>183067</v>
      </c>
      <c r="E303" s="75">
        <v>186013</v>
      </c>
      <c r="F303" s="75">
        <v>177515.16666666669</v>
      </c>
      <c r="G303" s="75">
        <v>180224.5</v>
      </c>
      <c r="H303" s="75">
        <v>189142</v>
      </c>
      <c r="I303" s="75">
        <v>188310</v>
      </c>
      <c r="J303" s="75">
        <v>194574</v>
      </c>
      <c r="K303" s="75">
        <v>178245.4</v>
      </c>
      <c r="L303" s="75">
        <v>189586</v>
      </c>
      <c r="M303" s="75">
        <v>174469</v>
      </c>
      <c r="N303" s="75">
        <v>188135</v>
      </c>
      <c r="O303" s="75">
        <v>188829</v>
      </c>
      <c r="P303" s="75">
        <v>192810</v>
      </c>
      <c r="Q303" s="75">
        <v>188860</v>
      </c>
      <c r="R303" s="75">
        <v>161636</v>
      </c>
      <c r="S303" s="75">
        <v>175060</v>
      </c>
      <c r="T303" s="75">
        <v>169954</v>
      </c>
      <c r="U303" s="75">
        <v>162282</v>
      </c>
      <c r="V303" s="75">
        <v>154496</v>
      </c>
      <c r="W303" s="75">
        <v>156043</v>
      </c>
      <c r="X303" s="75">
        <v>117976.66666666667</v>
      </c>
      <c r="Y303" s="75">
        <v>92701.488888888882</v>
      </c>
      <c r="Z303" s="75">
        <v>118458.4</v>
      </c>
      <c r="AA303" s="75">
        <v>118492</v>
      </c>
      <c r="AB303" s="75">
        <v>81533.583333333343</v>
      </c>
      <c r="AC303" s="75">
        <v>65533.650000000009</v>
      </c>
      <c r="AD303" s="75">
        <v>65533.650000000009</v>
      </c>
      <c r="AE303" s="75">
        <v>4239480.5055555571</v>
      </c>
    </row>
    <row r="304" spans="2:34" ht="14.45" customHeight="1" x14ac:dyDescent="0.25">
      <c r="B304" s="282" t="s">
        <v>73</v>
      </c>
      <c r="C304" s="39" t="s">
        <v>71</v>
      </c>
      <c r="D304" s="73">
        <v>75901</v>
      </c>
      <c r="E304" s="73">
        <v>77595</v>
      </c>
      <c r="F304" s="73">
        <v>79670.583333333328</v>
      </c>
      <c r="G304" s="73">
        <v>77855.25</v>
      </c>
      <c r="H304" s="73">
        <v>79861</v>
      </c>
      <c r="I304" s="73">
        <v>82515</v>
      </c>
      <c r="J304" s="73">
        <v>83492</v>
      </c>
      <c r="K304" s="73">
        <v>78593</v>
      </c>
      <c r="L304" s="73">
        <v>80634</v>
      </c>
      <c r="M304" s="73">
        <v>77061</v>
      </c>
      <c r="N304" s="73">
        <v>79101</v>
      </c>
      <c r="O304" s="73">
        <v>81436</v>
      </c>
      <c r="P304" s="73">
        <v>80308</v>
      </c>
      <c r="Q304" s="73">
        <v>73341</v>
      </c>
      <c r="R304" s="73">
        <v>62502</v>
      </c>
      <c r="S304" s="73">
        <v>74985</v>
      </c>
      <c r="T304" s="73">
        <v>66808</v>
      </c>
      <c r="U304" s="73">
        <v>62039</v>
      </c>
      <c r="V304" s="73">
        <v>56324</v>
      </c>
      <c r="W304" s="73">
        <v>54599</v>
      </c>
      <c r="X304" s="73">
        <v>50147.166666666672</v>
      </c>
      <c r="Y304" s="73">
        <v>47770.6</v>
      </c>
      <c r="Z304" s="73">
        <v>41800.400000000001</v>
      </c>
      <c r="AA304" s="73">
        <v>42126</v>
      </c>
      <c r="AB304" s="73">
        <v>41789</v>
      </c>
      <c r="AC304" s="73">
        <v>41361</v>
      </c>
      <c r="AD304" s="73">
        <v>41568</v>
      </c>
      <c r="AE304" s="73">
        <v>1791183</v>
      </c>
    </row>
    <row r="305" spans="2:31" x14ac:dyDescent="0.25">
      <c r="B305" s="283"/>
      <c r="C305" s="39" t="s">
        <v>72</v>
      </c>
      <c r="D305" s="73">
        <v>72057</v>
      </c>
      <c r="E305" s="73">
        <v>73867</v>
      </c>
      <c r="F305" s="73">
        <v>74681.583333333343</v>
      </c>
      <c r="G305" s="73">
        <v>76224.25</v>
      </c>
      <c r="H305" s="73">
        <v>75618</v>
      </c>
      <c r="I305" s="73">
        <v>78515</v>
      </c>
      <c r="J305" s="73">
        <v>81136</v>
      </c>
      <c r="K305" s="73">
        <v>74065</v>
      </c>
      <c r="L305" s="73">
        <v>75393</v>
      </c>
      <c r="M305" s="73">
        <v>72612</v>
      </c>
      <c r="N305" s="73">
        <v>75783</v>
      </c>
      <c r="O305" s="73">
        <v>77393</v>
      </c>
      <c r="P305" s="73">
        <v>79839</v>
      </c>
      <c r="Q305" s="73">
        <v>74952</v>
      </c>
      <c r="R305" s="73">
        <v>59806</v>
      </c>
      <c r="S305" s="73">
        <v>72096</v>
      </c>
      <c r="T305" s="73">
        <v>67917</v>
      </c>
      <c r="U305" s="73">
        <v>63278</v>
      </c>
      <c r="V305" s="73">
        <v>58017</v>
      </c>
      <c r="W305" s="73">
        <v>58555</v>
      </c>
      <c r="X305" s="73">
        <v>53790.499999999993</v>
      </c>
      <c r="Y305" s="73">
        <v>44930.888888888883</v>
      </c>
      <c r="Z305" s="73">
        <v>45809</v>
      </c>
      <c r="AA305" s="73">
        <v>44205</v>
      </c>
      <c r="AB305" s="73">
        <v>44011</v>
      </c>
      <c r="AC305" s="73">
        <v>43968</v>
      </c>
      <c r="AD305" s="73">
        <v>44542</v>
      </c>
      <c r="AE305" s="73">
        <v>1763061.2222222225</v>
      </c>
    </row>
    <row r="306" spans="2:31" x14ac:dyDescent="0.25">
      <c r="B306" s="284"/>
      <c r="C306" s="74" t="s">
        <v>37</v>
      </c>
      <c r="D306" s="75">
        <v>147958</v>
      </c>
      <c r="E306" s="75">
        <v>151462</v>
      </c>
      <c r="F306" s="75">
        <v>154352.16666666669</v>
      </c>
      <c r="G306" s="75">
        <v>154079.5</v>
      </c>
      <c r="H306" s="75">
        <v>155479</v>
      </c>
      <c r="I306" s="75">
        <v>161030</v>
      </c>
      <c r="J306" s="75">
        <v>164628</v>
      </c>
      <c r="K306" s="75">
        <v>152658</v>
      </c>
      <c r="L306" s="75">
        <v>156027</v>
      </c>
      <c r="M306" s="75">
        <v>149673</v>
      </c>
      <c r="N306" s="75">
        <v>154884</v>
      </c>
      <c r="O306" s="75">
        <v>158829</v>
      </c>
      <c r="P306" s="75">
        <v>160147</v>
      </c>
      <c r="Q306" s="75">
        <v>148293</v>
      </c>
      <c r="R306" s="75">
        <v>122308</v>
      </c>
      <c r="S306" s="75">
        <v>147081</v>
      </c>
      <c r="T306" s="75">
        <v>134725</v>
      </c>
      <c r="U306" s="75">
        <v>125317</v>
      </c>
      <c r="V306" s="75">
        <v>114341</v>
      </c>
      <c r="W306" s="75">
        <v>113154</v>
      </c>
      <c r="X306" s="75">
        <v>103937.66666666666</v>
      </c>
      <c r="Y306" s="75">
        <v>92701.488888888882</v>
      </c>
      <c r="Z306" s="75">
        <v>87609.4</v>
      </c>
      <c r="AA306" s="75">
        <v>86331</v>
      </c>
      <c r="AB306" s="75">
        <v>85800</v>
      </c>
      <c r="AC306" s="75">
        <v>85329</v>
      </c>
      <c r="AD306" s="75">
        <v>86110</v>
      </c>
      <c r="AE306" s="75">
        <v>3554244.2222222225</v>
      </c>
    </row>
    <row r="307" spans="2:31" ht="14.45" customHeight="1" x14ac:dyDescent="0.25">
      <c r="B307" s="282" t="s">
        <v>74</v>
      </c>
      <c r="C307" s="39" t="s">
        <v>71</v>
      </c>
      <c r="D307" s="73">
        <v>8301</v>
      </c>
      <c r="E307" s="73">
        <v>12626</v>
      </c>
      <c r="F307" s="73">
        <v>18107.583333333336</v>
      </c>
      <c r="G307" s="73">
        <v>21399.25</v>
      </c>
      <c r="H307" s="73">
        <v>13767</v>
      </c>
      <c r="I307" s="73">
        <v>15943</v>
      </c>
      <c r="J307" s="73">
        <v>8651</v>
      </c>
      <c r="K307" s="73">
        <v>7431</v>
      </c>
      <c r="L307" s="73">
        <v>12216</v>
      </c>
      <c r="M307" s="73">
        <v>14823</v>
      </c>
      <c r="N307" s="73">
        <v>12094</v>
      </c>
      <c r="O307" s="73">
        <v>17864</v>
      </c>
      <c r="P307" s="73">
        <v>16553</v>
      </c>
      <c r="Q307" s="73">
        <v>10935</v>
      </c>
      <c r="R307" s="73">
        <v>6768</v>
      </c>
      <c r="S307" s="73">
        <v>12499</v>
      </c>
      <c r="T307" s="73">
        <v>12923</v>
      </c>
      <c r="U307" s="73">
        <v>12489</v>
      </c>
      <c r="V307" s="73">
        <v>11007</v>
      </c>
      <c r="W307" s="73">
        <v>11581</v>
      </c>
      <c r="X307" s="73">
        <v>32261.166666666664</v>
      </c>
      <c r="Y307" s="73">
        <v>47770.6</v>
      </c>
      <c r="Z307" s="73">
        <v>10709.4</v>
      </c>
      <c r="AA307" s="73">
        <v>10447.25</v>
      </c>
      <c r="AB307" s="73">
        <v>8506</v>
      </c>
      <c r="AC307" s="73">
        <v>8331</v>
      </c>
      <c r="AD307" s="73">
        <v>7351</v>
      </c>
      <c r="AE307" s="73">
        <v>383354.25</v>
      </c>
    </row>
    <row r="308" spans="2:31" x14ac:dyDescent="0.25">
      <c r="B308" s="283"/>
      <c r="C308" s="39" t="s">
        <v>72</v>
      </c>
      <c r="D308" s="73">
        <v>7337</v>
      </c>
      <c r="E308" s="73">
        <v>16114</v>
      </c>
      <c r="F308" s="73">
        <v>23986.583333333336</v>
      </c>
      <c r="G308" s="73">
        <v>24578.25</v>
      </c>
      <c r="H308" s="73">
        <v>18566</v>
      </c>
      <c r="I308" s="73">
        <v>19179</v>
      </c>
      <c r="J308" s="73">
        <v>14753</v>
      </c>
      <c r="K308" s="73">
        <v>8724</v>
      </c>
      <c r="L308" s="73">
        <v>16298</v>
      </c>
      <c r="M308" s="73">
        <v>18265</v>
      </c>
      <c r="N308" s="73">
        <v>17832</v>
      </c>
      <c r="O308" s="73">
        <v>18118</v>
      </c>
      <c r="P308" s="73">
        <v>20749</v>
      </c>
      <c r="Q308" s="73">
        <v>14513</v>
      </c>
      <c r="R308" s="73">
        <v>8450</v>
      </c>
      <c r="S308" s="73">
        <v>15071</v>
      </c>
      <c r="T308" s="73">
        <v>14867</v>
      </c>
      <c r="U308" s="73">
        <v>13626</v>
      </c>
      <c r="V308" s="73">
        <v>13098</v>
      </c>
      <c r="W308" s="73">
        <v>13224</v>
      </c>
      <c r="X308" s="73">
        <v>34808.5</v>
      </c>
      <c r="Y308" s="73">
        <v>44930.888888888883</v>
      </c>
      <c r="Z308" s="73">
        <v>13522</v>
      </c>
      <c r="AA308" s="73">
        <v>12088.416666666668</v>
      </c>
      <c r="AB308" s="73">
        <v>10642</v>
      </c>
      <c r="AC308" s="73">
        <v>10704</v>
      </c>
      <c r="AD308" s="73">
        <v>9973</v>
      </c>
      <c r="AE308" s="73">
        <v>454017.63888888893</v>
      </c>
    </row>
    <row r="309" spans="2:31" x14ac:dyDescent="0.25">
      <c r="B309" s="284"/>
      <c r="C309" s="74" t="s">
        <v>37</v>
      </c>
      <c r="D309" s="75">
        <v>15638</v>
      </c>
      <c r="E309" s="75">
        <v>28740</v>
      </c>
      <c r="F309" s="75">
        <v>42094.166666666672</v>
      </c>
      <c r="G309" s="75">
        <v>45977.5</v>
      </c>
      <c r="H309" s="75">
        <v>32333</v>
      </c>
      <c r="I309" s="75">
        <v>35122</v>
      </c>
      <c r="J309" s="75">
        <v>23404</v>
      </c>
      <c r="K309" s="75">
        <v>16155</v>
      </c>
      <c r="L309" s="75">
        <v>28514</v>
      </c>
      <c r="M309" s="75">
        <v>33088</v>
      </c>
      <c r="N309" s="75">
        <v>29926</v>
      </c>
      <c r="O309" s="75">
        <v>35982</v>
      </c>
      <c r="P309" s="75">
        <v>37302</v>
      </c>
      <c r="Q309" s="75">
        <v>25448</v>
      </c>
      <c r="R309" s="75">
        <v>15218</v>
      </c>
      <c r="S309" s="75">
        <v>27570</v>
      </c>
      <c r="T309" s="75">
        <v>27790</v>
      </c>
      <c r="U309" s="75">
        <v>26115</v>
      </c>
      <c r="V309" s="75">
        <v>24105</v>
      </c>
      <c r="W309" s="75">
        <v>24805</v>
      </c>
      <c r="X309" s="75">
        <v>67069.666666666657</v>
      </c>
      <c r="Y309" s="75">
        <v>92701.488888888882</v>
      </c>
      <c r="Z309" s="75">
        <v>24231.4</v>
      </c>
      <c r="AA309" s="75">
        <v>22535.666666666668</v>
      </c>
      <c r="AB309" s="75">
        <v>19148</v>
      </c>
      <c r="AC309" s="75">
        <v>19035</v>
      </c>
      <c r="AD309" s="75">
        <v>17324</v>
      </c>
      <c r="AE309" s="75">
        <v>837371.88888888899</v>
      </c>
    </row>
    <row r="310" spans="2:31" ht="14.45" customHeight="1" x14ac:dyDescent="0.25">
      <c r="B310" s="282" t="s">
        <v>75</v>
      </c>
      <c r="C310" s="39" t="s">
        <v>71</v>
      </c>
      <c r="D310" s="73">
        <v>18123</v>
      </c>
      <c r="E310" s="73">
        <v>22081</v>
      </c>
      <c r="F310" s="73">
        <v>23292</v>
      </c>
      <c r="G310" s="73">
        <v>23673</v>
      </c>
      <c r="H310" s="73">
        <v>25062</v>
      </c>
      <c r="I310" s="73">
        <v>25151</v>
      </c>
      <c r="J310" s="73">
        <v>16341</v>
      </c>
      <c r="K310" s="73">
        <v>18273</v>
      </c>
      <c r="L310" s="73">
        <v>22345</v>
      </c>
      <c r="M310" s="73">
        <v>25944</v>
      </c>
      <c r="N310" s="73">
        <v>23481</v>
      </c>
      <c r="O310" s="73">
        <v>24719</v>
      </c>
      <c r="P310" s="73">
        <v>22536</v>
      </c>
      <c r="Q310" s="73">
        <v>12347</v>
      </c>
      <c r="R310" s="73">
        <v>8890</v>
      </c>
      <c r="S310" s="73">
        <v>18380</v>
      </c>
      <c r="T310" s="73">
        <v>14034</v>
      </c>
      <c r="U310" s="73">
        <v>10271</v>
      </c>
      <c r="V310" s="73">
        <v>8087</v>
      </c>
      <c r="W310" s="73">
        <v>7010</v>
      </c>
      <c r="X310" s="73">
        <v>3210</v>
      </c>
      <c r="Y310" s="73">
        <v>1807</v>
      </c>
      <c r="Z310" s="73">
        <v>5178</v>
      </c>
      <c r="AA310" s="73">
        <v>4239</v>
      </c>
      <c r="AB310" s="73">
        <v>3848</v>
      </c>
      <c r="AC310" s="73">
        <v>3552</v>
      </c>
      <c r="AD310" s="73">
        <v>3857</v>
      </c>
      <c r="AE310" s="73">
        <v>395731</v>
      </c>
    </row>
    <row r="311" spans="2:31" x14ac:dyDescent="0.25">
      <c r="B311" s="283"/>
      <c r="C311" s="39" t="s">
        <v>72</v>
      </c>
      <c r="D311" s="73">
        <v>13675</v>
      </c>
      <c r="E311" s="73">
        <v>13252</v>
      </c>
      <c r="F311" s="73">
        <v>11906</v>
      </c>
      <c r="G311" s="73">
        <v>11162</v>
      </c>
      <c r="H311" s="73">
        <v>9834</v>
      </c>
      <c r="I311" s="73">
        <v>8451</v>
      </c>
      <c r="J311" s="73">
        <v>6347</v>
      </c>
      <c r="K311" s="73">
        <v>5048</v>
      </c>
      <c r="L311" s="73">
        <v>5427</v>
      </c>
      <c r="M311" s="73">
        <v>6470</v>
      </c>
      <c r="N311" s="73">
        <v>7281</v>
      </c>
      <c r="O311" s="73">
        <v>7999</v>
      </c>
      <c r="P311" s="73">
        <v>8712</v>
      </c>
      <c r="Q311" s="73">
        <v>9295</v>
      </c>
      <c r="R311" s="73">
        <v>9472</v>
      </c>
      <c r="S311" s="73">
        <v>10676</v>
      </c>
      <c r="T311" s="73">
        <v>12117</v>
      </c>
      <c r="U311" s="73">
        <v>14463</v>
      </c>
      <c r="V311" s="73">
        <v>17796</v>
      </c>
      <c r="W311" s="73">
        <v>19712</v>
      </c>
      <c r="X311" s="73">
        <v>22353</v>
      </c>
      <c r="Y311" s="73">
        <v>22134</v>
      </c>
      <c r="Z311" s="73">
        <v>22208</v>
      </c>
      <c r="AA311" s="73">
        <v>21981</v>
      </c>
      <c r="AB311" s="73">
        <v>19513</v>
      </c>
      <c r="AC311" s="73">
        <v>19828</v>
      </c>
      <c r="AD311" s="73">
        <v>18971</v>
      </c>
      <c r="AE311" s="73">
        <v>356083</v>
      </c>
    </row>
    <row r="312" spans="2:31" x14ac:dyDescent="0.25">
      <c r="B312" s="284"/>
      <c r="C312" s="74" t="s">
        <v>37</v>
      </c>
      <c r="D312" s="75">
        <v>31798</v>
      </c>
      <c r="E312" s="75">
        <v>35333</v>
      </c>
      <c r="F312" s="75">
        <v>35198</v>
      </c>
      <c r="G312" s="75">
        <v>34835</v>
      </c>
      <c r="H312" s="75">
        <v>34896</v>
      </c>
      <c r="I312" s="75">
        <v>33602</v>
      </c>
      <c r="J312" s="75">
        <v>22688</v>
      </c>
      <c r="K312" s="75">
        <v>23321</v>
      </c>
      <c r="L312" s="75">
        <v>27772</v>
      </c>
      <c r="M312" s="75">
        <v>32414</v>
      </c>
      <c r="N312" s="75">
        <v>30762</v>
      </c>
      <c r="O312" s="75">
        <v>32718</v>
      </c>
      <c r="P312" s="75">
        <v>31248</v>
      </c>
      <c r="Q312" s="75">
        <v>21642</v>
      </c>
      <c r="R312" s="75">
        <v>18362</v>
      </c>
      <c r="S312" s="75">
        <v>29056</v>
      </c>
      <c r="T312" s="75">
        <v>26151</v>
      </c>
      <c r="U312" s="75">
        <v>24734</v>
      </c>
      <c r="V312" s="75">
        <v>25883</v>
      </c>
      <c r="W312" s="75">
        <v>26722</v>
      </c>
      <c r="X312" s="75">
        <v>25563</v>
      </c>
      <c r="Y312" s="75">
        <v>23941</v>
      </c>
      <c r="Z312" s="75">
        <v>27386</v>
      </c>
      <c r="AA312" s="75">
        <v>26220</v>
      </c>
      <c r="AB312" s="75">
        <v>23361</v>
      </c>
      <c r="AC312" s="75">
        <v>23380</v>
      </c>
      <c r="AD312" s="75">
        <v>22828</v>
      </c>
      <c r="AE312" s="75">
        <v>751814</v>
      </c>
    </row>
    <row r="313" spans="2:31" x14ac:dyDescent="0.25">
      <c r="C313" s="39" t="s">
        <v>76</v>
      </c>
      <c r="D313" s="73">
        <v>101099</v>
      </c>
      <c r="E313" s="73">
        <v>106707</v>
      </c>
      <c r="F313" s="73">
        <v>112287.75</v>
      </c>
      <c r="G313" s="73">
        <v>113061.75</v>
      </c>
      <c r="H313" s="73">
        <v>111786</v>
      </c>
      <c r="I313" s="73">
        <v>116125</v>
      </c>
      <c r="J313" s="73">
        <v>117772</v>
      </c>
      <c r="K313" s="73">
        <v>106171</v>
      </c>
      <c r="L313" s="73">
        <v>108931</v>
      </c>
      <c r="M313" s="73">
        <v>109864</v>
      </c>
      <c r="N313" s="73">
        <v>110312</v>
      </c>
      <c r="O313" s="73">
        <v>112371</v>
      </c>
      <c r="P313" s="73">
        <v>120495</v>
      </c>
      <c r="Q313" s="73">
        <v>112047</v>
      </c>
      <c r="R313" s="73">
        <v>90118</v>
      </c>
      <c r="S313" s="73">
        <v>110163</v>
      </c>
      <c r="T313" s="73">
        <v>110574</v>
      </c>
      <c r="U313" s="73">
        <v>100568</v>
      </c>
      <c r="V313" s="73">
        <v>94940</v>
      </c>
      <c r="W313" s="73">
        <v>94230</v>
      </c>
      <c r="X313" s="73">
        <v>93688</v>
      </c>
      <c r="Y313" s="73">
        <v>90115.333333333328</v>
      </c>
      <c r="Z313" s="73">
        <v>75871</v>
      </c>
      <c r="AA313" s="73">
        <v>75066</v>
      </c>
      <c r="AB313" s="73">
        <v>73963</v>
      </c>
      <c r="AC313" s="73">
        <v>71535</v>
      </c>
      <c r="AD313" s="73">
        <v>74246</v>
      </c>
      <c r="AE313" s="73">
        <v>2714106.8333333335</v>
      </c>
    </row>
    <row r="314" spans="2:31" x14ac:dyDescent="0.25">
      <c r="C314" s="39" t="s">
        <v>77</v>
      </c>
      <c r="D314" s="73">
        <v>102414</v>
      </c>
      <c r="E314" s="73">
        <v>114208</v>
      </c>
      <c r="F314" s="73">
        <v>114530</v>
      </c>
      <c r="G314" s="73">
        <v>118182.75</v>
      </c>
      <c r="H314" s="73">
        <v>116871</v>
      </c>
      <c r="I314" s="73">
        <v>120016</v>
      </c>
      <c r="J314" s="73">
        <v>115329</v>
      </c>
      <c r="K314" s="73">
        <v>109373</v>
      </c>
      <c r="L314" s="73">
        <v>114362</v>
      </c>
      <c r="M314" s="73">
        <v>114887</v>
      </c>
      <c r="N314" s="73">
        <v>114369</v>
      </c>
      <c r="O314" s="73">
        <v>118547</v>
      </c>
      <c r="P314" s="73">
        <v>116492</v>
      </c>
      <c r="Q314" s="73">
        <v>110048</v>
      </c>
      <c r="R314" s="73">
        <v>84842</v>
      </c>
      <c r="S314" s="73">
        <v>107715</v>
      </c>
      <c r="T314" s="73">
        <v>100042</v>
      </c>
      <c r="U314" s="73">
        <v>92308</v>
      </c>
      <c r="V314" s="73">
        <v>85344</v>
      </c>
      <c r="W314" s="73">
        <v>82956</v>
      </c>
      <c r="X314" s="73">
        <v>88115</v>
      </c>
      <c r="Y314" s="73">
        <v>84976.000000000015</v>
      </c>
      <c r="Z314" s="73">
        <v>67781</v>
      </c>
      <c r="AA314" s="73">
        <v>65129</v>
      </c>
      <c r="AB314" s="73">
        <v>64113</v>
      </c>
      <c r="AC314" s="73">
        <v>63814</v>
      </c>
      <c r="AD314" s="73">
        <v>65575</v>
      </c>
      <c r="AE314" s="73">
        <v>2652338.75</v>
      </c>
    </row>
    <row r="315" spans="2:31" x14ac:dyDescent="0.25">
      <c r="C315" s="74" t="s">
        <v>37</v>
      </c>
      <c r="D315" s="75">
        <v>203513</v>
      </c>
      <c r="E315" s="75">
        <v>220915</v>
      </c>
      <c r="F315" s="75">
        <v>226817.75</v>
      </c>
      <c r="G315" s="75">
        <v>231244.5</v>
      </c>
      <c r="H315" s="75">
        <v>228657</v>
      </c>
      <c r="I315" s="75">
        <v>236141</v>
      </c>
      <c r="J315" s="75">
        <v>233101</v>
      </c>
      <c r="K315" s="75">
        <v>215544</v>
      </c>
      <c r="L315" s="75">
        <v>223293</v>
      </c>
      <c r="M315" s="75">
        <v>224751</v>
      </c>
      <c r="N315" s="75">
        <v>224681</v>
      </c>
      <c r="O315" s="75">
        <v>230918</v>
      </c>
      <c r="P315" s="75">
        <v>236987</v>
      </c>
      <c r="Q315" s="75">
        <v>222095</v>
      </c>
      <c r="R315" s="75">
        <v>174960</v>
      </c>
      <c r="S315" s="75">
        <v>217878</v>
      </c>
      <c r="T315" s="75">
        <v>210616</v>
      </c>
      <c r="U315" s="75">
        <v>192876</v>
      </c>
      <c r="V315" s="75">
        <v>180284</v>
      </c>
      <c r="W315" s="75">
        <v>177186</v>
      </c>
      <c r="X315" s="75">
        <v>181803</v>
      </c>
      <c r="Y315" s="75">
        <v>175091.33333333334</v>
      </c>
      <c r="Z315" s="75">
        <v>143652</v>
      </c>
      <c r="AA315" s="75">
        <v>140195</v>
      </c>
      <c r="AB315" s="75">
        <v>138076</v>
      </c>
      <c r="AC315" s="75">
        <v>135349</v>
      </c>
      <c r="AD315" s="75">
        <v>139821</v>
      </c>
      <c r="AE315" s="75">
        <v>5366445.583333334</v>
      </c>
    </row>
    <row r="316" spans="2:31" x14ac:dyDescent="0.25">
      <c r="C316" s="39" t="s">
        <v>78</v>
      </c>
      <c r="D316" s="73">
        <v>100506</v>
      </c>
      <c r="E316" s="73">
        <v>100879</v>
      </c>
      <c r="F316" s="73">
        <v>97826.75</v>
      </c>
      <c r="G316" s="73">
        <v>104103.5</v>
      </c>
      <c r="H316" s="73">
        <v>100013</v>
      </c>
      <c r="I316" s="73">
        <v>101651</v>
      </c>
      <c r="J316" s="73">
        <v>115559</v>
      </c>
      <c r="K316" s="73">
        <v>105685</v>
      </c>
      <c r="L316" s="73">
        <v>103236</v>
      </c>
      <c r="M316" s="73">
        <v>92764</v>
      </c>
      <c r="N316" s="73">
        <v>100694</v>
      </c>
      <c r="O316" s="73">
        <v>103404</v>
      </c>
      <c r="P316" s="73">
        <v>98636</v>
      </c>
      <c r="Q316" s="73">
        <v>106214</v>
      </c>
      <c r="R316" s="73">
        <v>89758</v>
      </c>
      <c r="S316" s="73">
        <v>97096</v>
      </c>
      <c r="T316" s="73">
        <v>92299</v>
      </c>
      <c r="U316" s="73">
        <v>87795</v>
      </c>
      <c r="V316" s="73">
        <v>83134</v>
      </c>
      <c r="W316" s="73">
        <v>83728</v>
      </c>
      <c r="X316" s="73">
        <v>86679</v>
      </c>
      <c r="Y316" s="73">
        <v>85225</v>
      </c>
      <c r="Z316" s="73">
        <v>64734</v>
      </c>
      <c r="AA316" s="73">
        <v>62935</v>
      </c>
      <c r="AB316" s="73">
        <v>63021</v>
      </c>
      <c r="AC316" s="73">
        <v>62580</v>
      </c>
      <c r="AD316" s="73">
        <v>63349</v>
      </c>
      <c r="AE316" s="73">
        <v>2453504.25</v>
      </c>
    </row>
    <row r="317" spans="2:31" x14ac:dyDescent="0.25">
      <c r="C317" s="39" t="s">
        <v>79</v>
      </c>
      <c r="D317" s="73">
        <v>112342</v>
      </c>
      <c r="E317" s="73">
        <v>116521</v>
      </c>
      <c r="F317" s="73">
        <v>116285.5</v>
      </c>
      <c r="G317" s="73">
        <v>119754.75</v>
      </c>
      <c r="H317" s="73">
        <v>114483</v>
      </c>
      <c r="I317" s="73">
        <v>116951</v>
      </c>
      <c r="J317" s="73">
        <v>127754</v>
      </c>
      <c r="K317" s="73">
        <v>117759</v>
      </c>
      <c r="L317" s="73">
        <v>114958</v>
      </c>
      <c r="M317" s="73">
        <v>110066</v>
      </c>
      <c r="N317" s="73">
        <v>116100</v>
      </c>
      <c r="O317" s="73">
        <v>119933</v>
      </c>
      <c r="P317" s="73">
        <v>120116</v>
      </c>
      <c r="Q317" s="73">
        <v>121238</v>
      </c>
      <c r="R317" s="73">
        <v>96283</v>
      </c>
      <c r="S317" s="73">
        <v>115132</v>
      </c>
      <c r="T317" s="73">
        <v>112763</v>
      </c>
      <c r="U317" s="73">
        <v>102896</v>
      </c>
      <c r="V317" s="73">
        <v>98946</v>
      </c>
      <c r="W317" s="73">
        <v>101560</v>
      </c>
      <c r="X317" s="73">
        <v>99769.5</v>
      </c>
      <c r="Y317" s="73">
        <v>94163.333333333328</v>
      </c>
      <c r="Z317" s="73">
        <v>78167</v>
      </c>
      <c r="AA317" s="73">
        <v>76016</v>
      </c>
      <c r="AB317" s="73">
        <v>75837</v>
      </c>
      <c r="AC317" s="73">
        <v>75274</v>
      </c>
      <c r="AD317" s="73">
        <v>78001</v>
      </c>
      <c r="AE317" s="73">
        <v>2849069.0833333335</v>
      </c>
    </row>
    <row r="318" spans="2:31" x14ac:dyDescent="0.25">
      <c r="C318" s="74" t="s">
        <v>37</v>
      </c>
      <c r="D318" s="75">
        <v>212848</v>
      </c>
      <c r="E318" s="75">
        <v>217400</v>
      </c>
      <c r="F318" s="75">
        <v>214112.25</v>
      </c>
      <c r="G318" s="75">
        <v>223858.25</v>
      </c>
      <c r="H318" s="75">
        <v>214496</v>
      </c>
      <c r="I318" s="75">
        <v>218602</v>
      </c>
      <c r="J318" s="75">
        <v>243313</v>
      </c>
      <c r="K318" s="75">
        <v>223444</v>
      </c>
      <c r="L318" s="75">
        <v>218194</v>
      </c>
      <c r="M318" s="75">
        <v>202830</v>
      </c>
      <c r="N318" s="75">
        <v>216794</v>
      </c>
      <c r="O318" s="75">
        <v>223337</v>
      </c>
      <c r="P318" s="75">
        <v>218752</v>
      </c>
      <c r="Q318" s="75">
        <v>227452</v>
      </c>
      <c r="R318" s="75">
        <v>186041</v>
      </c>
      <c r="S318" s="75">
        <v>212228</v>
      </c>
      <c r="T318" s="75">
        <v>205062</v>
      </c>
      <c r="U318" s="75">
        <v>190691</v>
      </c>
      <c r="V318" s="75">
        <v>182080</v>
      </c>
      <c r="W318" s="75">
        <v>185288</v>
      </c>
      <c r="X318" s="75">
        <v>186448.5</v>
      </c>
      <c r="Y318" s="75">
        <v>179388.33333333331</v>
      </c>
      <c r="Z318" s="75">
        <v>142901</v>
      </c>
      <c r="AA318" s="75">
        <v>138951</v>
      </c>
      <c r="AB318" s="75">
        <v>138858</v>
      </c>
      <c r="AC318" s="75">
        <v>137854</v>
      </c>
      <c r="AD318" s="75">
        <v>141350</v>
      </c>
      <c r="AE318" s="75">
        <v>5302573.333333334</v>
      </c>
    </row>
    <row r="319" spans="2:31" x14ac:dyDescent="0.25">
      <c r="C319" s="39" t="s">
        <v>80</v>
      </c>
      <c r="D319" s="73">
        <v>72727</v>
      </c>
      <c r="E319" s="73">
        <v>84636</v>
      </c>
      <c r="F319" s="73">
        <v>80200</v>
      </c>
      <c r="G319" s="73">
        <v>87274.75</v>
      </c>
      <c r="H319" s="73">
        <v>85782</v>
      </c>
      <c r="I319" s="73">
        <v>85713</v>
      </c>
      <c r="J319" s="73">
        <v>87775</v>
      </c>
      <c r="K319" s="73">
        <v>75131</v>
      </c>
      <c r="L319" s="73">
        <v>83857</v>
      </c>
      <c r="M319" s="73">
        <v>80811</v>
      </c>
      <c r="N319" s="73">
        <v>85011</v>
      </c>
      <c r="O319" s="73">
        <v>84573</v>
      </c>
      <c r="P319" s="73">
        <v>86502</v>
      </c>
      <c r="Q319" s="73">
        <v>85236</v>
      </c>
      <c r="R319" s="73">
        <v>57775</v>
      </c>
      <c r="S319" s="73">
        <v>82660</v>
      </c>
      <c r="T319" s="73">
        <v>83032</v>
      </c>
      <c r="U319" s="73">
        <v>81032</v>
      </c>
      <c r="V319" s="73">
        <v>77865</v>
      </c>
      <c r="W319" s="73">
        <v>77196</v>
      </c>
      <c r="X319" s="73">
        <v>70760.5</v>
      </c>
      <c r="Y319" s="73">
        <v>67142.666666666657</v>
      </c>
      <c r="Z319" s="73">
        <v>63369</v>
      </c>
      <c r="AA319" s="73">
        <v>61264</v>
      </c>
      <c r="AB319" s="73">
        <v>60597</v>
      </c>
      <c r="AC319" s="73">
        <v>60616</v>
      </c>
      <c r="AD319" s="73">
        <v>59598</v>
      </c>
      <c r="AE319" s="73">
        <v>2068135.9166666667</v>
      </c>
    </row>
    <row r="320" spans="2:31" x14ac:dyDescent="0.25">
      <c r="C320" s="39" t="s">
        <v>81</v>
      </c>
      <c r="D320" s="73">
        <v>71587</v>
      </c>
      <c r="E320" s="73">
        <v>75665</v>
      </c>
      <c r="F320" s="73">
        <v>76599.5</v>
      </c>
      <c r="G320" s="73">
        <v>80577</v>
      </c>
      <c r="H320" s="73">
        <v>78149</v>
      </c>
      <c r="I320" s="73">
        <v>78523</v>
      </c>
      <c r="J320" s="73">
        <v>84649</v>
      </c>
      <c r="K320" s="73">
        <v>74506</v>
      </c>
      <c r="L320" s="73">
        <v>75605</v>
      </c>
      <c r="M320" s="73">
        <v>74700</v>
      </c>
      <c r="N320" s="73">
        <v>76732</v>
      </c>
      <c r="O320" s="73">
        <v>75492</v>
      </c>
      <c r="P320" s="73">
        <v>75807</v>
      </c>
      <c r="Q320" s="73">
        <v>83231</v>
      </c>
      <c r="R320" s="73">
        <v>57806</v>
      </c>
      <c r="S320" s="73">
        <v>78325</v>
      </c>
      <c r="T320" s="73">
        <v>77828</v>
      </c>
      <c r="U320" s="73">
        <v>76697</v>
      </c>
      <c r="V320" s="73">
        <v>74331</v>
      </c>
      <c r="W320" s="73">
        <v>75354</v>
      </c>
      <c r="X320" s="73">
        <v>70071.5</v>
      </c>
      <c r="Y320" s="73">
        <v>67844</v>
      </c>
      <c r="Z320" s="73">
        <v>60923.25</v>
      </c>
      <c r="AA320" s="73">
        <v>59421</v>
      </c>
      <c r="AB320" s="73">
        <v>59542</v>
      </c>
      <c r="AC320" s="73">
        <v>59229</v>
      </c>
      <c r="AD320" s="73">
        <v>58520</v>
      </c>
      <c r="AE320" s="73">
        <v>1957714.25</v>
      </c>
    </row>
    <row r="321" spans="3:31" x14ac:dyDescent="0.25">
      <c r="C321" s="74" t="s">
        <v>37</v>
      </c>
      <c r="D321" s="75">
        <v>144314</v>
      </c>
      <c r="E321" s="75">
        <v>160301</v>
      </c>
      <c r="F321" s="75">
        <v>156799.5</v>
      </c>
      <c r="G321" s="75">
        <v>167851.75</v>
      </c>
      <c r="H321" s="75">
        <v>163931</v>
      </c>
      <c r="I321" s="75">
        <v>164236</v>
      </c>
      <c r="J321" s="75">
        <v>172424</v>
      </c>
      <c r="K321" s="75">
        <v>149637</v>
      </c>
      <c r="L321" s="75">
        <v>159462</v>
      </c>
      <c r="M321" s="75">
        <v>155511</v>
      </c>
      <c r="N321" s="75">
        <v>161743</v>
      </c>
      <c r="O321" s="75">
        <v>160065</v>
      </c>
      <c r="P321" s="75">
        <v>162309</v>
      </c>
      <c r="Q321" s="75">
        <v>168467</v>
      </c>
      <c r="R321" s="75">
        <v>115581</v>
      </c>
      <c r="S321" s="75">
        <v>160985</v>
      </c>
      <c r="T321" s="75">
        <v>160860</v>
      </c>
      <c r="U321" s="75">
        <v>157729</v>
      </c>
      <c r="V321" s="75">
        <v>152196</v>
      </c>
      <c r="W321" s="75">
        <v>152550</v>
      </c>
      <c r="X321" s="75">
        <v>140832</v>
      </c>
      <c r="Y321" s="75">
        <v>134986.66666666666</v>
      </c>
      <c r="Z321" s="75">
        <v>124292.25</v>
      </c>
      <c r="AA321" s="75">
        <v>120685</v>
      </c>
      <c r="AB321" s="75">
        <v>120139</v>
      </c>
      <c r="AC321" s="75">
        <v>119845</v>
      </c>
      <c r="AD321" s="75">
        <v>118118</v>
      </c>
      <c r="AE321" s="75">
        <v>4025850.166666667</v>
      </c>
    </row>
    <row r="322" spans="3:31" x14ac:dyDescent="0.25">
      <c r="C322" s="39" t="s">
        <v>82</v>
      </c>
      <c r="D322" s="73">
        <v>82663</v>
      </c>
      <c r="E322" s="73">
        <v>89345</v>
      </c>
      <c r="F322" s="73">
        <v>86179.75</v>
      </c>
      <c r="G322" s="73">
        <v>86802.75</v>
      </c>
      <c r="H322" s="73">
        <v>85751</v>
      </c>
      <c r="I322" s="73">
        <v>92044</v>
      </c>
      <c r="J322" s="73">
        <v>95604</v>
      </c>
      <c r="K322" s="73">
        <v>87330</v>
      </c>
      <c r="L322" s="73">
        <v>87857</v>
      </c>
      <c r="M322" s="73">
        <v>83617</v>
      </c>
      <c r="N322" s="73">
        <v>86766</v>
      </c>
      <c r="O322" s="73">
        <v>88479</v>
      </c>
      <c r="P322" s="73">
        <v>94459</v>
      </c>
      <c r="Q322" s="73">
        <v>92107</v>
      </c>
      <c r="R322" s="73">
        <v>72490</v>
      </c>
      <c r="S322" s="73">
        <v>84108</v>
      </c>
      <c r="T322" s="73">
        <v>78352</v>
      </c>
      <c r="U322" s="73">
        <v>73929</v>
      </c>
      <c r="V322" s="73">
        <v>69437</v>
      </c>
      <c r="W322" s="73">
        <v>73727</v>
      </c>
      <c r="X322" s="73">
        <v>74453</v>
      </c>
      <c r="Y322" s="73">
        <v>71408.666666666672</v>
      </c>
      <c r="Z322" s="73">
        <v>55277.75</v>
      </c>
      <c r="AA322" s="73">
        <v>52509</v>
      </c>
      <c r="AB322" s="73">
        <v>51964</v>
      </c>
      <c r="AC322" s="73">
        <v>47885</v>
      </c>
      <c r="AD322" s="73">
        <v>53316</v>
      </c>
      <c r="AE322" s="73">
        <v>2097860.916666667</v>
      </c>
    </row>
    <row r="323" spans="3:31" x14ac:dyDescent="0.25">
      <c r="C323" s="39" t="s">
        <v>83</v>
      </c>
      <c r="D323" s="73">
        <v>75239</v>
      </c>
      <c r="E323" s="73">
        <v>81284</v>
      </c>
      <c r="F323" s="73">
        <v>76045.75</v>
      </c>
      <c r="G323" s="73">
        <v>77252</v>
      </c>
      <c r="H323" s="73">
        <v>76065</v>
      </c>
      <c r="I323" s="73">
        <v>78852</v>
      </c>
      <c r="J323" s="73">
        <v>80746</v>
      </c>
      <c r="K323" s="73">
        <v>81527</v>
      </c>
      <c r="L323" s="73">
        <v>79938</v>
      </c>
      <c r="M323" s="73">
        <v>69203</v>
      </c>
      <c r="N323" s="73">
        <v>76957</v>
      </c>
      <c r="O323" s="73">
        <v>78381</v>
      </c>
      <c r="P323" s="73">
        <v>80294</v>
      </c>
      <c r="Q323" s="73">
        <v>82744</v>
      </c>
      <c r="R323" s="73">
        <v>70873</v>
      </c>
      <c r="S323" s="73">
        <v>78679</v>
      </c>
      <c r="T323" s="73">
        <v>71808</v>
      </c>
      <c r="U323" s="73">
        <v>69058</v>
      </c>
      <c r="V323" s="73">
        <v>63937</v>
      </c>
      <c r="W323" s="73">
        <v>64680</v>
      </c>
      <c r="X323" s="73">
        <v>62254.5</v>
      </c>
      <c r="Y323" s="73">
        <v>64658.666666666657</v>
      </c>
      <c r="Z323" s="73">
        <v>51459</v>
      </c>
      <c r="AA323" s="73">
        <v>48211</v>
      </c>
      <c r="AB323" s="73">
        <v>48315</v>
      </c>
      <c r="AC323" s="73">
        <v>44307</v>
      </c>
      <c r="AD323" s="73">
        <v>47563</v>
      </c>
      <c r="AE323" s="73">
        <v>1880330.9166666667</v>
      </c>
    </row>
    <row r="324" spans="3:31" x14ac:dyDescent="0.25">
      <c r="C324" s="74" t="s">
        <v>37</v>
      </c>
      <c r="D324" s="75">
        <v>157902</v>
      </c>
      <c r="E324" s="75">
        <v>170629</v>
      </c>
      <c r="F324" s="75">
        <v>162225.5</v>
      </c>
      <c r="G324" s="75">
        <v>164054.75</v>
      </c>
      <c r="H324" s="75">
        <v>161816</v>
      </c>
      <c r="I324" s="75">
        <v>170896</v>
      </c>
      <c r="J324" s="75">
        <v>176350</v>
      </c>
      <c r="K324" s="75">
        <v>168857</v>
      </c>
      <c r="L324" s="75">
        <v>167795</v>
      </c>
      <c r="M324" s="75">
        <v>152820</v>
      </c>
      <c r="N324" s="75">
        <v>163723</v>
      </c>
      <c r="O324" s="75">
        <v>166860</v>
      </c>
      <c r="P324" s="75">
        <v>174753</v>
      </c>
      <c r="Q324" s="75">
        <v>174851</v>
      </c>
      <c r="R324" s="75">
        <v>143363</v>
      </c>
      <c r="S324" s="75">
        <v>162787</v>
      </c>
      <c r="T324" s="75">
        <v>150160</v>
      </c>
      <c r="U324" s="75">
        <v>142987</v>
      </c>
      <c r="V324" s="75">
        <v>133374</v>
      </c>
      <c r="W324" s="75">
        <v>138407</v>
      </c>
      <c r="X324" s="75">
        <v>136707.5</v>
      </c>
      <c r="Y324" s="75">
        <v>136067.33333333331</v>
      </c>
      <c r="Z324" s="75">
        <v>106736.75</v>
      </c>
      <c r="AA324" s="75">
        <v>100720</v>
      </c>
      <c r="AB324" s="75">
        <v>100279</v>
      </c>
      <c r="AC324" s="75">
        <v>92192</v>
      </c>
      <c r="AD324" s="75">
        <v>100879</v>
      </c>
      <c r="AE324" s="75">
        <v>3978191.833333334</v>
      </c>
    </row>
    <row r="325" spans="3:31" x14ac:dyDescent="0.25">
      <c r="C325" s="39" t="s">
        <v>84</v>
      </c>
      <c r="D325" s="73">
        <v>58058</v>
      </c>
      <c r="E325" s="73">
        <v>56007</v>
      </c>
      <c r="F325" s="73">
        <v>58313.583333333336</v>
      </c>
      <c r="G325" s="73">
        <v>56449.583333333336</v>
      </c>
      <c r="H325" s="73">
        <v>60143</v>
      </c>
      <c r="I325" s="73">
        <v>63390</v>
      </c>
      <c r="J325" s="73">
        <v>59361</v>
      </c>
      <c r="K325" s="73">
        <v>57757</v>
      </c>
      <c r="L325" s="73">
        <v>62662</v>
      </c>
      <c r="M325" s="73">
        <v>58427</v>
      </c>
      <c r="N325" s="73">
        <v>62871</v>
      </c>
      <c r="O325" s="73">
        <v>63354</v>
      </c>
      <c r="P325" s="73">
        <v>64539</v>
      </c>
      <c r="Q325" s="73">
        <v>64607</v>
      </c>
      <c r="R325" s="73">
        <v>52785</v>
      </c>
      <c r="S325" s="73">
        <v>54449.75</v>
      </c>
      <c r="T325" s="73">
        <v>58005</v>
      </c>
      <c r="U325" s="73">
        <v>53025.583333333336</v>
      </c>
      <c r="V325" s="73">
        <v>52674</v>
      </c>
      <c r="W325" s="73">
        <v>50037.583333333336</v>
      </c>
      <c r="X325" s="73">
        <v>50957</v>
      </c>
      <c r="Y325" s="73">
        <v>51837</v>
      </c>
      <c r="Z325" s="73">
        <v>45406.5</v>
      </c>
      <c r="AA325" s="73">
        <v>45718</v>
      </c>
      <c r="AB325" s="73">
        <v>45219</v>
      </c>
      <c r="AC325" s="73">
        <v>45305</v>
      </c>
      <c r="AD325" s="73">
        <v>43741</v>
      </c>
      <c r="AE325" s="73">
        <v>1495099.5833333333</v>
      </c>
    </row>
    <row r="326" spans="3:31" x14ac:dyDescent="0.25">
      <c r="C326" s="39" t="s">
        <v>85</v>
      </c>
      <c r="D326" s="73">
        <v>62620</v>
      </c>
      <c r="E326" s="73">
        <v>58185</v>
      </c>
      <c r="F326" s="73">
        <v>58799.833333333336</v>
      </c>
      <c r="G326" s="73">
        <v>59361.916666666672</v>
      </c>
      <c r="H326" s="73">
        <v>64678.333333333336</v>
      </c>
      <c r="I326" s="73">
        <v>66107</v>
      </c>
      <c r="J326" s="73">
        <v>61578</v>
      </c>
      <c r="K326" s="73">
        <v>63424</v>
      </c>
      <c r="L326" s="73">
        <v>64794</v>
      </c>
      <c r="M326" s="73">
        <v>59834</v>
      </c>
      <c r="N326" s="73">
        <v>65739</v>
      </c>
      <c r="O326" s="73">
        <v>65518</v>
      </c>
      <c r="P326" s="73">
        <v>68215</v>
      </c>
      <c r="Q326" s="73">
        <v>69236</v>
      </c>
      <c r="R326" s="73">
        <v>55142</v>
      </c>
      <c r="S326" s="73">
        <v>57323.916666666664</v>
      </c>
      <c r="T326" s="73">
        <v>61740</v>
      </c>
      <c r="U326" s="73">
        <v>57167.666666666664</v>
      </c>
      <c r="V326" s="73">
        <v>56216</v>
      </c>
      <c r="W326" s="73">
        <v>55148.333333333328</v>
      </c>
      <c r="X326" s="73">
        <v>55407</v>
      </c>
      <c r="Y326" s="73">
        <v>56624.666666666672</v>
      </c>
      <c r="Z326" s="73">
        <v>48572.5</v>
      </c>
      <c r="AA326" s="73">
        <v>48717</v>
      </c>
      <c r="AB326" s="73">
        <v>48328</v>
      </c>
      <c r="AC326" s="73">
        <v>48925</v>
      </c>
      <c r="AD326" s="73">
        <v>47563</v>
      </c>
      <c r="AE326" s="73">
        <v>1584965.1666666667</v>
      </c>
    </row>
    <row r="327" spans="3:31" x14ac:dyDescent="0.25">
      <c r="C327" s="74" t="s">
        <v>37</v>
      </c>
      <c r="D327" s="75">
        <v>120678</v>
      </c>
      <c r="E327" s="75">
        <v>114192</v>
      </c>
      <c r="F327" s="75">
        <v>117113.41666666667</v>
      </c>
      <c r="G327" s="75">
        <v>115811.5</v>
      </c>
      <c r="H327" s="75">
        <v>124821.33333333334</v>
      </c>
      <c r="I327" s="75">
        <v>129497</v>
      </c>
      <c r="J327" s="75">
        <v>120939</v>
      </c>
      <c r="K327" s="75">
        <v>121181</v>
      </c>
      <c r="L327" s="75">
        <v>127456</v>
      </c>
      <c r="M327" s="75">
        <v>118261</v>
      </c>
      <c r="N327" s="75">
        <v>128610</v>
      </c>
      <c r="O327" s="75">
        <v>128872</v>
      </c>
      <c r="P327" s="75">
        <v>132754</v>
      </c>
      <c r="Q327" s="75">
        <v>133843</v>
      </c>
      <c r="R327" s="75">
        <v>107927</v>
      </c>
      <c r="S327" s="75">
        <v>111773.66666666666</v>
      </c>
      <c r="T327" s="75">
        <v>119745</v>
      </c>
      <c r="U327" s="75">
        <v>110193.25</v>
      </c>
      <c r="V327" s="75">
        <v>108890</v>
      </c>
      <c r="W327" s="75">
        <v>105185.91666666666</v>
      </c>
      <c r="X327" s="75">
        <v>106364</v>
      </c>
      <c r="Y327" s="75">
        <v>108461.66666666667</v>
      </c>
      <c r="Z327" s="75">
        <v>93979</v>
      </c>
      <c r="AA327" s="75">
        <v>94435</v>
      </c>
      <c r="AB327" s="75">
        <v>93547</v>
      </c>
      <c r="AC327" s="75">
        <v>94230</v>
      </c>
      <c r="AD327" s="75">
        <v>91304</v>
      </c>
      <c r="AE327" s="75">
        <v>3080064.75</v>
      </c>
    </row>
    <row r="328" spans="3:31" x14ac:dyDescent="0.25">
      <c r="C328" s="39" t="s">
        <v>86</v>
      </c>
      <c r="D328" s="73">
        <v>34336</v>
      </c>
      <c r="E328" s="73">
        <v>35584</v>
      </c>
      <c r="F328" s="73">
        <v>33342.5</v>
      </c>
      <c r="G328" s="73">
        <v>37212</v>
      </c>
      <c r="H328" s="73">
        <v>35378</v>
      </c>
      <c r="I328" s="73">
        <v>34273</v>
      </c>
      <c r="J328" s="73">
        <v>39881</v>
      </c>
      <c r="K328" s="73">
        <v>37288</v>
      </c>
      <c r="L328" s="73">
        <v>35988</v>
      </c>
      <c r="M328" s="73">
        <v>30986</v>
      </c>
      <c r="N328" s="73">
        <v>32086</v>
      </c>
      <c r="O328" s="73">
        <v>33351</v>
      </c>
      <c r="P328" s="73">
        <v>34100</v>
      </c>
      <c r="Q328" s="73">
        <v>30239</v>
      </c>
      <c r="R328" s="73">
        <v>26973</v>
      </c>
      <c r="S328" s="73">
        <v>28052</v>
      </c>
      <c r="T328" s="73">
        <v>29355</v>
      </c>
      <c r="U328" s="73">
        <v>25604</v>
      </c>
      <c r="V328" s="73">
        <v>26750</v>
      </c>
      <c r="W328" s="73">
        <v>26800</v>
      </c>
      <c r="X328" s="73">
        <v>27748</v>
      </c>
      <c r="Y328" s="73">
        <v>26524</v>
      </c>
      <c r="Z328" s="73">
        <v>21932.25</v>
      </c>
      <c r="AA328" s="73">
        <v>20896</v>
      </c>
      <c r="AB328" s="73">
        <v>21214</v>
      </c>
      <c r="AC328" s="73">
        <v>21006</v>
      </c>
      <c r="AD328" s="73">
        <v>20948</v>
      </c>
      <c r="AE328" s="73">
        <v>807846.75</v>
      </c>
    </row>
    <row r="329" spans="3:31" x14ac:dyDescent="0.25">
      <c r="C329" s="39" t="s">
        <v>87</v>
      </c>
      <c r="D329" s="73">
        <v>43447</v>
      </c>
      <c r="E329" s="73">
        <v>42075</v>
      </c>
      <c r="F329" s="73">
        <v>40472.5</v>
      </c>
      <c r="G329" s="73">
        <v>45243.75</v>
      </c>
      <c r="H329" s="73">
        <v>44628</v>
      </c>
      <c r="I329" s="73">
        <v>43961</v>
      </c>
      <c r="J329" s="73">
        <v>45245</v>
      </c>
      <c r="K329" s="73">
        <v>43937</v>
      </c>
      <c r="L329" s="73">
        <v>42128</v>
      </c>
      <c r="M329" s="73">
        <v>38597</v>
      </c>
      <c r="N329" s="73">
        <v>40126</v>
      </c>
      <c r="O329" s="73">
        <v>41198</v>
      </c>
      <c r="P329" s="73">
        <v>41612</v>
      </c>
      <c r="Q329" s="73">
        <v>35469</v>
      </c>
      <c r="R329" s="73">
        <v>30040</v>
      </c>
      <c r="S329" s="73">
        <v>33583</v>
      </c>
      <c r="T329" s="73">
        <v>35352</v>
      </c>
      <c r="U329" s="73">
        <v>29486</v>
      </c>
      <c r="V329" s="73">
        <v>30955</v>
      </c>
      <c r="W329" s="73">
        <v>30793</v>
      </c>
      <c r="X329" s="73">
        <v>30350.5</v>
      </c>
      <c r="Y329" s="73">
        <v>32657.666666666664</v>
      </c>
      <c r="Z329" s="73">
        <v>24230.5</v>
      </c>
      <c r="AA329" s="73">
        <v>24247</v>
      </c>
      <c r="AB329" s="73">
        <v>24508</v>
      </c>
      <c r="AC329" s="73">
        <v>24080</v>
      </c>
      <c r="AD329" s="73">
        <v>24905</v>
      </c>
      <c r="AE329" s="73">
        <v>963326.91666666663</v>
      </c>
    </row>
    <row r="330" spans="3:31" x14ac:dyDescent="0.25">
      <c r="C330" s="74" t="s">
        <v>37</v>
      </c>
      <c r="D330" s="75">
        <v>77783</v>
      </c>
      <c r="E330" s="75">
        <v>77659</v>
      </c>
      <c r="F330" s="75">
        <v>73815</v>
      </c>
      <c r="G330" s="75">
        <v>82455.75</v>
      </c>
      <c r="H330" s="75">
        <v>80006</v>
      </c>
      <c r="I330" s="75">
        <v>78234</v>
      </c>
      <c r="J330" s="75">
        <v>85126</v>
      </c>
      <c r="K330" s="75">
        <v>81225</v>
      </c>
      <c r="L330" s="75">
        <v>78116</v>
      </c>
      <c r="M330" s="75">
        <v>69583</v>
      </c>
      <c r="N330" s="75">
        <v>72212</v>
      </c>
      <c r="O330" s="75">
        <v>74549</v>
      </c>
      <c r="P330" s="75">
        <v>75712</v>
      </c>
      <c r="Q330" s="75">
        <v>65708</v>
      </c>
      <c r="R330" s="75">
        <v>57013</v>
      </c>
      <c r="S330" s="75">
        <v>61635</v>
      </c>
      <c r="T330" s="75">
        <v>64707</v>
      </c>
      <c r="U330" s="75">
        <v>55090</v>
      </c>
      <c r="V330" s="75">
        <v>57705</v>
      </c>
      <c r="W330" s="75">
        <v>57593</v>
      </c>
      <c r="X330" s="75">
        <v>58098.5</v>
      </c>
      <c r="Y330" s="75">
        <v>59181.666666666664</v>
      </c>
      <c r="Z330" s="75">
        <v>46162.75</v>
      </c>
      <c r="AA330" s="75">
        <v>45143</v>
      </c>
      <c r="AB330" s="75">
        <v>45722</v>
      </c>
      <c r="AC330" s="75">
        <v>45086</v>
      </c>
      <c r="AD330" s="75">
        <v>45853</v>
      </c>
      <c r="AE330" s="75">
        <v>1771173.6666666665</v>
      </c>
    </row>
    <row r="331" spans="3:31" x14ac:dyDescent="0.25">
      <c r="C331" s="39" t="s">
        <v>88</v>
      </c>
      <c r="D331" s="73">
        <v>36210</v>
      </c>
      <c r="E331" s="73">
        <v>39558</v>
      </c>
      <c r="F331" s="73">
        <v>41074.75</v>
      </c>
      <c r="G331" s="73">
        <v>39795.75</v>
      </c>
      <c r="H331" s="73">
        <v>40543</v>
      </c>
      <c r="I331" s="73">
        <v>43186</v>
      </c>
      <c r="J331" s="73">
        <v>39529</v>
      </c>
      <c r="K331" s="73">
        <v>42362</v>
      </c>
      <c r="L331" s="73">
        <v>40050</v>
      </c>
      <c r="M331" s="73">
        <v>38744</v>
      </c>
      <c r="N331" s="73">
        <v>39315</v>
      </c>
      <c r="O331" s="73">
        <v>39727</v>
      </c>
      <c r="P331" s="73">
        <v>42222</v>
      </c>
      <c r="Q331" s="73">
        <v>37714</v>
      </c>
      <c r="R331" s="73">
        <v>32392</v>
      </c>
      <c r="S331" s="73">
        <v>38119</v>
      </c>
      <c r="T331" s="73">
        <v>37634</v>
      </c>
      <c r="U331" s="73">
        <v>36826</v>
      </c>
      <c r="V331" s="73">
        <v>35233</v>
      </c>
      <c r="W331" s="73">
        <v>35799</v>
      </c>
      <c r="X331" s="73">
        <v>32187.5</v>
      </c>
      <c r="Y331" s="73">
        <v>36179.000000000007</v>
      </c>
      <c r="Z331" s="73">
        <v>30264.75</v>
      </c>
      <c r="AA331" s="73">
        <v>28994</v>
      </c>
      <c r="AB331" s="73">
        <v>28443</v>
      </c>
      <c r="AC331" s="73">
        <v>28335</v>
      </c>
      <c r="AD331" s="73">
        <v>29537</v>
      </c>
      <c r="AE331" s="73">
        <v>989973.75</v>
      </c>
    </row>
    <row r="332" spans="3:31" x14ac:dyDescent="0.25">
      <c r="C332" s="39" t="s">
        <v>89</v>
      </c>
      <c r="D332" s="73">
        <v>32672</v>
      </c>
      <c r="E332" s="73">
        <v>41249</v>
      </c>
      <c r="F332" s="73">
        <v>43070.5</v>
      </c>
      <c r="G332" s="73">
        <v>41656</v>
      </c>
      <c r="H332" s="73">
        <v>42617</v>
      </c>
      <c r="I332" s="73">
        <v>45540</v>
      </c>
      <c r="J332" s="73">
        <v>45148</v>
      </c>
      <c r="K332" s="73">
        <v>37324</v>
      </c>
      <c r="L332" s="73">
        <v>40610</v>
      </c>
      <c r="M332" s="73">
        <v>39714</v>
      </c>
      <c r="N332" s="73">
        <v>41715</v>
      </c>
      <c r="O332" s="73">
        <v>41365</v>
      </c>
      <c r="P332" s="73">
        <v>45861</v>
      </c>
      <c r="Q332" s="73">
        <v>43827</v>
      </c>
      <c r="R332" s="73">
        <v>26608</v>
      </c>
      <c r="S332" s="73">
        <v>38981</v>
      </c>
      <c r="T332" s="73">
        <v>39776</v>
      </c>
      <c r="U332" s="73">
        <v>38594</v>
      </c>
      <c r="V332" s="73">
        <v>37039</v>
      </c>
      <c r="W332" s="73">
        <v>39681</v>
      </c>
      <c r="X332" s="73">
        <v>38388</v>
      </c>
      <c r="Y332" s="73">
        <v>34655.666666666664</v>
      </c>
      <c r="Z332" s="73">
        <v>28854</v>
      </c>
      <c r="AA332" s="73">
        <v>28949</v>
      </c>
      <c r="AB332" s="73">
        <v>28881</v>
      </c>
      <c r="AC332" s="73">
        <v>28405</v>
      </c>
      <c r="AD332" s="73">
        <v>31372</v>
      </c>
      <c r="AE332" s="73">
        <v>1022552.1666666666</v>
      </c>
    </row>
    <row r="333" spans="3:31" x14ac:dyDescent="0.25">
      <c r="C333" s="74" t="s">
        <v>37</v>
      </c>
      <c r="D333" s="75">
        <v>68882</v>
      </c>
      <c r="E333" s="75">
        <v>80807</v>
      </c>
      <c r="F333" s="75">
        <v>84145.25</v>
      </c>
      <c r="G333" s="75">
        <v>81451.75</v>
      </c>
      <c r="H333" s="75">
        <v>83160</v>
      </c>
      <c r="I333" s="75">
        <v>88726</v>
      </c>
      <c r="J333" s="75">
        <v>84677</v>
      </c>
      <c r="K333" s="75">
        <v>79686</v>
      </c>
      <c r="L333" s="75">
        <v>80660</v>
      </c>
      <c r="M333" s="75">
        <v>78458</v>
      </c>
      <c r="N333" s="75">
        <v>81030</v>
      </c>
      <c r="O333" s="75">
        <v>81092</v>
      </c>
      <c r="P333" s="75">
        <v>88083</v>
      </c>
      <c r="Q333" s="75">
        <v>81541</v>
      </c>
      <c r="R333" s="75">
        <v>59000</v>
      </c>
      <c r="S333" s="75">
        <v>77100</v>
      </c>
      <c r="T333" s="75">
        <v>77410</v>
      </c>
      <c r="U333" s="75">
        <v>75420</v>
      </c>
      <c r="V333" s="75">
        <v>72272</v>
      </c>
      <c r="W333" s="75">
        <v>75480</v>
      </c>
      <c r="X333" s="75">
        <v>70575.5</v>
      </c>
      <c r="Y333" s="75">
        <v>70834.666666666672</v>
      </c>
      <c r="Z333" s="75">
        <v>59118.75</v>
      </c>
      <c r="AA333" s="75">
        <v>57943</v>
      </c>
      <c r="AB333" s="75">
        <v>57324</v>
      </c>
      <c r="AC333" s="75">
        <v>56740</v>
      </c>
      <c r="AD333" s="75">
        <v>60909</v>
      </c>
      <c r="AE333" s="75">
        <v>2012525.9166666665</v>
      </c>
    </row>
    <row r="334" spans="3:31" x14ac:dyDescent="0.25">
      <c r="C334" s="39" t="s">
        <v>90</v>
      </c>
      <c r="D334" s="73">
        <v>57109</v>
      </c>
      <c r="E334" s="73">
        <v>60593</v>
      </c>
      <c r="F334" s="73">
        <v>62754.25</v>
      </c>
      <c r="G334" s="73">
        <v>62632.75</v>
      </c>
      <c r="H334" s="73">
        <v>61311</v>
      </c>
      <c r="I334" s="73">
        <v>63335</v>
      </c>
      <c r="J334" s="73">
        <v>62378</v>
      </c>
      <c r="K334" s="73">
        <v>61163</v>
      </c>
      <c r="L334" s="73">
        <v>53356</v>
      </c>
      <c r="M334" s="73">
        <v>51475.75</v>
      </c>
      <c r="N334" s="73">
        <v>60944</v>
      </c>
      <c r="O334" s="73">
        <v>62692</v>
      </c>
      <c r="P334" s="73">
        <v>63229</v>
      </c>
      <c r="Q334" s="73">
        <v>63731</v>
      </c>
      <c r="R334" s="73">
        <v>49951</v>
      </c>
      <c r="S334" s="73">
        <v>58421</v>
      </c>
      <c r="T334" s="73">
        <v>58172</v>
      </c>
      <c r="U334" s="73">
        <v>55357</v>
      </c>
      <c r="V334" s="73">
        <v>52853</v>
      </c>
      <c r="W334" s="73">
        <v>54440</v>
      </c>
      <c r="X334" s="73">
        <v>52164.5</v>
      </c>
      <c r="Y334" s="73">
        <v>51853.333333333343</v>
      </c>
      <c r="Z334" s="73">
        <v>44226</v>
      </c>
      <c r="AA334" s="73">
        <v>42961</v>
      </c>
      <c r="AB334" s="73">
        <v>43670</v>
      </c>
      <c r="AC334" s="73">
        <v>43338</v>
      </c>
      <c r="AD334" s="73">
        <v>43332</v>
      </c>
      <c r="AE334" s="73">
        <v>1497442.5833333333</v>
      </c>
    </row>
    <row r="335" spans="3:31" x14ac:dyDescent="0.25">
      <c r="C335" s="39" t="s">
        <v>91</v>
      </c>
      <c r="D335" s="73">
        <v>37764</v>
      </c>
      <c r="E335" s="73">
        <v>39340</v>
      </c>
      <c r="F335" s="73">
        <v>42945</v>
      </c>
      <c r="G335" s="73">
        <v>40627.75</v>
      </c>
      <c r="H335" s="73">
        <v>41286</v>
      </c>
      <c r="I335" s="73">
        <v>42782</v>
      </c>
      <c r="J335" s="73">
        <v>42847</v>
      </c>
      <c r="K335" s="73">
        <v>42134</v>
      </c>
      <c r="L335" s="73">
        <v>35928</v>
      </c>
      <c r="M335" s="73">
        <v>35187.75</v>
      </c>
      <c r="N335" s="73">
        <v>39931</v>
      </c>
      <c r="O335" s="73">
        <v>42218</v>
      </c>
      <c r="P335" s="73">
        <v>43715</v>
      </c>
      <c r="Q335" s="73">
        <v>43759</v>
      </c>
      <c r="R335" s="73">
        <v>31587</v>
      </c>
      <c r="S335" s="73">
        <v>38059</v>
      </c>
      <c r="T335" s="73">
        <v>38354</v>
      </c>
      <c r="U335" s="73">
        <v>36926</v>
      </c>
      <c r="V335" s="73">
        <v>35689</v>
      </c>
      <c r="W335" s="73">
        <v>37542</v>
      </c>
      <c r="X335" s="73">
        <v>38109.5</v>
      </c>
      <c r="Y335" s="73">
        <v>35929</v>
      </c>
      <c r="Z335" s="73">
        <v>29323.25</v>
      </c>
      <c r="AA335" s="73">
        <v>29060</v>
      </c>
      <c r="AB335" s="73">
        <v>29302</v>
      </c>
      <c r="AC335" s="73">
        <v>29005</v>
      </c>
      <c r="AD335" s="73">
        <v>30014</v>
      </c>
      <c r="AE335" s="73">
        <v>1009364.25</v>
      </c>
    </row>
    <row r="336" spans="3:31" x14ac:dyDescent="0.25">
      <c r="C336" s="74" t="s">
        <v>37</v>
      </c>
      <c r="D336" s="75">
        <v>94873</v>
      </c>
      <c r="E336" s="75">
        <v>99933</v>
      </c>
      <c r="F336" s="75">
        <v>105699.25</v>
      </c>
      <c r="G336" s="75">
        <v>103260.5</v>
      </c>
      <c r="H336" s="75">
        <v>102597</v>
      </c>
      <c r="I336" s="75">
        <v>106117</v>
      </c>
      <c r="J336" s="75">
        <v>105225</v>
      </c>
      <c r="K336" s="75">
        <v>103297</v>
      </c>
      <c r="L336" s="75">
        <v>89284</v>
      </c>
      <c r="M336" s="75">
        <v>86663.5</v>
      </c>
      <c r="N336" s="75">
        <v>100875</v>
      </c>
      <c r="O336" s="75">
        <v>104910</v>
      </c>
      <c r="P336" s="75">
        <v>106944</v>
      </c>
      <c r="Q336" s="75">
        <v>107490</v>
      </c>
      <c r="R336" s="75">
        <v>81538</v>
      </c>
      <c r="S336" s="75">
        <v>96480</v>
      </c>
      <c r="T336" s="75">
        <v>96526</v>
      </c>
      <c r="U336" s="75">
        <v>92283</v>
      </c>
      <c r="V336" s="75">
        <v>88542</v>
      </c>
      <c r="W336" s="75">
        <v>91982</v>
      </c>
      <c r="X336" s="75">
        <v>90274</v>
      </c>
      <c r="Y336" s="75">
        <v>87782.333333333343</v>
      </c>
      <c r="Z336" s="75">
        <v>73549.25</v>
      </c>
      <c r="AA336" s="75">
        <v>72021</v>
      </c>
      <c r="AB336" s="75">
        <v>72972</v>
      </c>
      <c r="AC336" s="75">
        <v>72343</v>
      </c>
      <c r="AD336" s="75">
        <v>73346</v>
      </c>
      <c r="AE336" s="75">
        <v>2506806.833333333</v>
      </c>
    </row>
    <row r="337" spans="3:31" x14ac:dyDescent="0.25">
      <c r="C337" s="39" t="s">
        <v>92</v>
      </c>
      <c r="D337" s="73">
        <v>67090</v>
      </c>
      <c r="E337" s="73">
        <v>56502</v>
      </c>
      <c r="F337" s="73">
        <v>56487.25</v>
      </c>
      <c r="G337" s="73">
        <v>65761.75</v>
      </c>
      <c r="H337" s="73">
        <v>61988</v>
      </c>
      <c r="I337" s="73">
        <v>63397</v>
      </c>
      <c r="J337" s="73">
        <v>66359</v>
      </c>
      <c r="K337" s="73">
        <v>70702</v>
      </c>
      <c r="L337" s="73">
        <v>56668</v>
      </c>
      <c r="M337" s="73">
        <v>53938</v>
      </c>
      <c r="N337" s="73">
        <v>53192</v>
      </c>
      <c r="O337" s="73">
        <v>55392</v>
      </c>
      <c r="P337" s="73">
        <v>58506</v>
      </c>
      <c r="Q337" s="73">
        <v>62247</v>
      </c>
      <c r="R337" s="73">
        <v>58723</v>
      </c>
      <c r="S337" s="73">
        <v>58770</v>
      </c>
      <c r="T337" s="73">
        <v>58811</v>
      </c>
      <c r="U337" s="73">
        <v>59430</v>
      </c>
      <c r="V337" s="73">
        <v>60266</v>
      </c>
      <c r="W337" s="73">
        <v>54487.75</v>
      </c>
      <c r="X337" s="73">
        <v>52621</v>
      </c>
      <c r="Y337" s="73">
        <v>58177.666666666672</v>
      </c>
      <c r="Z337" s="73">
        <v>51967.25</v>
      </c>
      <c r="AA337" s="73">
        <v>51361</v>
      </c>
      <c r="AB337" s="73">
        <v>50689</v>
      </c>
      <c r="AC337" s="73">
        <v>51298</v>
      </c>
      <c r="AD337" s="73">
        <v>52615</v>
      </c>
      <c r="AE337" s="73">
        <v>1567446.6666666667</v>
      </c>
    </row>
    <row r="338" spans="3:31" x14ac:dyDescent="0.25">
      <c r="C338" s="39" t="s">
        <v>93</v>
      </c>
      <c r="D338" s="73">
        <v>63714</v>
      </c>
      <c r="E338" s="73">
        <v>53140</v>
      </c>
      <c r="F338" s="73">
        <v>54625.5</v>
      </c>
      <c r="G338" s="73">
        <v>58948</v>
      </c>
      <c r="H338" s="73">
        <v>57793</v>
      </c>
      <c r="I338" s="73">
        <v>55875</v>
      </c>
      <c r="J338" s="73">
        <v>58239</v>
      </c>
      <c r="K338" s="73">
        <v>66271</v>
      </c>
      <c r="L338" s="73">
        <v>58240</v>
      </c>
      <c r="M338" s="73">
        <v>52712</v>
      </c>
      <c r="N338" s="73">
        <v>53374</v>
      </c>
      <c r="O338" s="73">
        <v>56239</v>
      </c>
      <c r="P338" s="73">
        <v>58249</v>
      </c>
      <c r="Q338" s="73">
        <v>57664</v>
      </c>
      <c r="R338" s="73">
        <v>54540</v>
      </c>
      <c r="S338" s="73">
        <v>52095</v>
      </c>
      <c r="T338" s="73">
        <v>54511</v>
      </c>
      <c r="U338" s="73">
        <v>57286</v>
      </c>
      <c r="V338" s="73">
        <v>56803</v>
      </c>
      <c r="W338" s="73">
        <v>46617.5</v>
      </c>
      <c r="X338" s="73">
        <v>48084.5</v>
      </c>
      <c r="Y338" s="73">
        <v>55643.666666666672</v>
      </c>
      <c r="Z338" s="73">
        <v>48188.25</v>
      </c>
      <c r="AA338" s="73">
        <v>47645</v>
      </c>
      <c r="AB338" s="73">
        <v>48085</v>
      </c>
      <c r="AC338" s="73">
        <v>47728</v>
      </c>
      <c r="AD338" s="73">
        <v>48669</v>
      </c>
      <c r="AE338" s="73">
        <v>1470979.4166666667</v>
      </c>
    </row>
    <row r="339" spans="3:31" x14ac:dyDescent="0.25">
      <c r="C339" s="74" t="s">
        <v>37</v>
      </c>
      <c r="D339" s="75">
        <v>130804</v>
      </c>
      <c r="E339" s="75">
        <v>109642</v>
      </c>
      <c r="F339" s="75">
        <v>111112.75</v>
      </c>
      <c r="G339" s="75">
        <v>124709.75</v>
      </c>
      <c r="H339" s="75">
        <v>119781</v>
      </c>
      <c r="I339" s="75">
        <v>119272</v>
      </c>
      <c r="J339" s="75">
        <v>124598</v>
      </c>
      <c r="K339" s="75">
        <v>136973</v>
      </c>
      <c r="L339" s="75">
        <v>114908</v>
      </c>
      <c r="M339" s="75">
        <v>106650</v>
      </c>
      <c r="N339" s="75">
        <v>106566</v>
      </c>
      <c r="O339" s="75">
        <v>111631</v>
      </c>
      <c r="P339" s="75">
        <v>116755</v>
      </c>
      <c r="Q339" s="75">
        <v>119911</v>
      </c>
      <c r="R339" s="75">
        <v>113263</v>
      </c>
      <c r="S339" s="75">
        <v>110865</v>
      </c>
      <c r="T339" s="75">
        <v>113322</v>
      </c>
      <c r="U339" s="75">
        <v>116716</v>
      </c>
      <c r="V339" s="75">
        <v>117069</v>
      </c>
      <c r="W339" s="75">
        <v>101105.25</v>
      </c>
      <c r="X339" s="75">
        <v>100705.5</v>
      </c>
      <c r="Y339" s="75">
        <v>113821.33333333334</v>
      </c>
      <c r="Z339" s="75">
        <v>100155.5</v>
      </c>
      <c r="AA339" s="75">
        <v>99006</v>
      </c>
      <c r="AB339" s="75">
        <v>98774</v>
      </c>
      <c r="AC339" s="75">
        <v>99026</v>
      </c>
      <c r="AD339" s="75">
        <v>101284</v>
      </c>
      <c r="AE339" s="75">
        <v>3038426.0833333335</v>
      </c>
    </row>
    <row r="340" spans="3:31" x14ac:dyDescent="0.25">
      <c r="C340" s="39" t="s">
        <v>94</v>
      </c>
      <c r="D340" s="73">
        <v>12786</v>
      </c>
      <c r="E340" s="73">
        <v>14529</v>
      </c>
      <c r="F340" s="73">
        <v>14879.75</v>
      </c>
      <c r="G340" s="73">
        <v>14283.25</v>
      </c>
      <c r="H340" s="73">
        <v>14971</v>
      </c>
      <c r="I340" s="73">
        <v>16340</v>
      </c>
      <c r="J340" s="73">
        <v>15649</v>
      </c>
      <c r="K340" s="73">
        <v>12499</v>
      </c>
      <c r="L340" s="73">
        <v>14349</v>
      </c>
      <c r="M340" s="73">
        <v>14801</v>
      </c>
      <c r="N340" s="73">
        <v>15357</v>
      </c>
      <c r="O340" s="73">
        <v>15020</v>
      </c>
      <c r="P340" s="73">
        <v>15125</v>
      </c>
      <c r="Q340" s="73">
        <v>12678</v>
      </c>
      <c r="R340" s="73">
        <v>7779</v>
      </c>
      <c r="S340" s="73">
        <v>11606</v>
      </c>
      <c r="T340" s="73">
        <v>10622</v>
      </c>
      <c r="U340" s="73">
        <v>9140</v>
      </c>
      <c r="V340" s="73">
        <v>8258</v>
      </c>
      <c r="W340" s="73">
        <v>8706</v>
      </c>
      <c r="X340" s="73">
        <v>10355</v>
      </c>
      <c r="Y340" s="73">
        <v>9027.3333333333339</v>
      </c>
      <c r="Z340" s="73">
        <v>5930.5</v>
      </c>
      <c r="AA340" s="73">
        <v>5627</v>
      </c>
      <c r="AB340" s="73">
        <v>6369</v>
      </c>
      <c r="AC340" s="73">
        <v>6412</v>
      </c>
      <c r="AD340" s="73">
        <v>6432</v>
      </c>
      <c r="AE340" s="73">
        <v>309530.83333333331</v>
      </c>
    </row>
    <row r="341" spans="3:31" x14ac:dyDescent="0.25">
      <c r="C341" s="39" t="s">
        <v>95</v>
      </c>
      <c r="D341" s="73">
        <v>14253</v>
      </c>
      <c r="E341" s="73">
        <v>13599</v>
      </c>
      <c r="F341" s="73">
        <v>14616.75</v>
      </c>
      <c r="G341" s="73">
        <v>14333.75</v>
      </c>
      <c r="H341" s="73">
        <v>14279</v>
      </c>
      <c r="I341" s="73">
        <v>14390</v>
      </c>
      <c r="J341" s="73">
        <v>16561</v>
      </c>
      <c r="K341" s="73">
        <v>15325</v>
      </c>
      <c r="L341" s="73">
        <v>13918</v>
      </c>
      <c r="M341" s="73">
        <v>13420</v>
      </c>
      <c r="N341" s="73">
        <v>13938</v>
      </c>
      <c r="O341" s="73">
        <v>13990</v>
      </c>
      <c r="P341" s="73">
        <v>14375</v>
      </c>
      <c r="Q341" s="73">
        <v>13515</v>
      </c>
      <c r="R341" s="73">
        <v>9570</v>
      </c>
      <c r="S341" s="73">
        <v>11362</v>
      </c>
      <c r="T341" s="73">
        <v>11467</v>
      </c>
      <c r="U341" s="73">
        <v>9838</v>
      </c>
      <c r="V341" s="73">
        <v>9278</v>
      </c>
      <c r="W341" s="73">
        <v>9665</v>
      </c>
      <c r="X341" s="73">
        <v>11571</v>
      </c>
      <c r="Y341" s="73">
        <v>10604.333333333334</v>
      </c>
      <c r="Z341" s="73">
        <v>6860.75</v>
      </c>
      <c r="AA341" s="73">
        <v>6055</v>
      </c>
      <c r="AB341" s="73">
        <v>6938</v>
      </c>
      <c r="AC341" s="73">
        <v>7080</v>
      </c>
      <c r="AD341" s="73">
        <v>6972</v>
      </c>
      <c r="AE341" s="73">
        <v>317774.58333333331</v>
      </c>
    </row>
    <row r="342" spans="3:31" x14ac:dyDescent="0.25">
      <c r="C342" s="74" t="s">
        <v>37</v>
      </c>
      <c r="D342" s="75">
        <v>27039</v>
      </c>
      <c r="E342" s="75">
        <v>28128</v>
      </c>
      <c r="F342" s="75">
        <v>29496.5</v>
      </c>
      <c r="G342" s="75">
        <v>28617</v>
      </c>
      <c r="H342" s="75">
        <v>29250</v>
      </c>
      <c r="I342" s="75">
        <v>30730</v>
      </c>
      <c r="J342" s="75">
        <v>32210</v>
      </c>
      <c r="K342" s="75">
        <v>27824</v>
      </c>
      <c r="L342" s="75">
        <v>28267</v>
      </c>
      <c r="M342" s="75">
        <v>28221</v>
      </c>
      <c r="N342" s="75">
        <v>29295</v>
      </c>
      <c r="O342" s="75">
        <v>29010</v>
      </c>
      <c r="P342" s="75">
        <v>29500</v>
      </c>
      <c r="Q342" s="75">
        <v>26193</v>
      </c>
      <c r="R342" s="75">
        <v>17349</v>
      </c>
      <c r="S342" s="75">
        <v>22968</v>
      </c>
      <c r="T342" s="75">
        <v>22089</v>
      </c>
      <c r="U342" s="75">
        <v>18978</v>
      </c>
      <c r="V342" s="75">
        <v>17536</v>
      </c>
      <c r="W342" s="75">
        <v>18371</v>
      </c>
      <c r="X342" s="75">
        <v>21926</v>
      </c>
      <c r="Y342" s="75">
        <v>19631.666666666668</v>
      </c>
      <c r="Z342" s="75">
        <v>12791.25</v>
      </c>
      <c r="AA342" s="75">
        <v>11682</v>
      </c>
      <c r="AB342" s="75">
        <v>13307</v>
      </c>
      <c r="AC342" s="75">
        <v>13492</v>
      </c>
      <c r="AD342" s="75">
        <v>13404</v>
      </c>
      <c r="AE342" s="75">
        <v>627305.41666666663</v>
      </c>
    </row>
    <row r="343" spans="3:31" x14ac:dyDescent="0.25">
      <c r="C343" s="39" t="s">
        <v>96</v>
      </c>
      <c r="D343" s="73">
        <v>14882</v>
      </c>
      <c r="E343" s="73">
        <v>29097</v>
      </c>
      <c r="F343" s="73">
        <v>28654.75</v>
      </c>
      <c r="G343" s="73">
        <v>30236.25</v>
      </c>
      <c r="H343" s="73">
        <v>29827</v>
      </c>
      <c r="I343" s="73">
        <v>30272</v>
      </c>
      <c r="J343" s="73">
        <v>24203</v>
      </c>
      <c r="K343" s="73">
        <v>16432</v>
      </c>
      <c r="L343" s="73">
        <v>29064</v>
      </c>
      <c r="M343" s="73">
        <v>28080</v>
      </c>
      <c r="N343" s="73">
        <v>29722</v>
      </c>
      <c r="O343" s="73">
        <v>29336</v>
      </c>
      <c r="P343" s="73">
        <v>29949</v>
      </c>
      <c r="Q343" s="73">
        <v>21955</v>
      </c>
      <c r="R343" s="73">
        <v>13133</v>
      </c>
      <c r="S343" s="73">
        <v>26702</v>
      </c>
      <c r="T343" s="73">
        <v>26719</v>
      </c>
      <c r="U343" s="73">
        <v>24994</v>
      </c>
      <c r="V343" s="73">
        <v>24080</v>
      </c>
      <c r="W343" s="73">
        <v>25444</v>
      </c>
      <c r="X343" s="73">
        <v>19461.5</v>
      </c>
      <c r="Y343" s="73">
        <v>17456</v>
      </c>
      <c r="Z343" s="73">
        <v>20194</v>
      </c>
      <c r="AA343" s="73">
        <v>19611</v>
      </c>
      <c r="AB343" s="73">
        <v>19620</v>
      </c>
      <c r="AC343" s="73">
        <v>19336</v>
      </c>
      <c r="AD343" s="73">
        <v>19271</v>
      </c>
      <c r="AE343" s="73">
        <v>647731.5</v>
      </c>
    </row>
    <row r="344" spans="3:31" x14ac:dyDescent="0.25">
      <c r="C344" s="39" t="s">
        <v>97</v>
      </c>
      <c r="D344" s="73">
        <v>14052</v>
      </c>
      <c r="E344" s="73">
        <v>22588</v>
      </c>
      <c r="F344" s="73">
        <v>21971.5</v>
      </c>
      <c r="G344" s="73">
        <v>22727</v>
      </c>
      <c r="H344" s="73">
        <v>22572</v>
      </c>
      <c r="I344" s="73">
        <v>23283</v>
      </c>
      <c r="J344" s="73">
        <v>21424</v>
      </c>
      <c r="K344" s="73">
        <v>15172</v>
      </c>
      <c r="L344" s="73">
        <v>21872</v>
      </c>
      <c r="M344" s="73">
        <v>21702</v>
      </c>
      <c r="N344" s="73">
        <v>22379</v>
      </c>
      <c r="O344" s="73">
        <v>22974</v>
      </c>
      <c r="P344" s="73">
        <v>22634</v>
      </c>
      <c r="Q344" s="73">
        <v>19365</v>
      </c>
      <c r="R344" s="73">
        <v>11256</v>
      </c>
      <c r="S344" s="73">
        <v>20393</v>
      </c>
      <c r="T344" s="73">
        <v>20534</v>
      </c>
      <c r="U344" s="73">
        <v>19459</v>
      </c>
      <c r="V344" s="73">
        <v>18684</v>
      </c>
      <c r="W344" s="73">
        <v>19349</v>
      </c>
      <c r="X344" s="73">
        <v>16848</v>
      </c>
      <c r="Y344" s="73">
        <v>14549.333333333332</v>
      </c>
      <c r="Z344" s="73">
        <v>15710.5</v>
      </c>
      <c r="AA344" s="73">
        <v>15048</v>
      </c>
      <c r="AB344" s="73">
        <v>15196</v>
      </c>
      <c r="AC344" s="73">
        <v>15025</v>
      </c>
      <c r="AD344" s="73">
        <v>15122</v>
      </c>
      <c r="AE344" s="73">
        <v>511889.33333333331</v>
      </c>
    </row>
    <row r="345" spans="3:31" x14ac:dyDescent="0.25">
      <c r="C345" s="74" t="s">
        <v>37</v>
      </c>
      <c r="D345" s="75">
        <v>28934</v>
      </c>
      <c r="E345" s="75">
        <v>51685</v>
      </c>
      <c r="F345" s="75">
        <v>50626.25</v>
      </c>
      <c r="G345" s="75">
        <v>52963.25</v>
      </c>
      <c r="H345" s="75">
        <v>52399</v>
      </c>
      <c r="I345" s="75">
        <v>53555</v>
      </c>
      <c r="J345" s="75">
        <v>45627</v>
      </c>
      <c r="K345" s="75">
        <v>31604</v>
      </c>
      <c r="L345" s="75">
        <v>50936</v>
      </c>
      <c r="M345" s="75">
        <v>49782</v>
      </c>
      <c r="N345" s="75">
        <v>52101</v>
      </c>
      <c r="O345" s="75">
        <v>52310</v>
      </c>
      <c r="P345" s="75">
        <v>52583</v>
      </c>
      <c r="Q345" s="75">
        <v>41320</v>
      </c>
      <c r="R345" s="75">
        <v>24389</v>
      </c>
      <c r="S345" s="75">
        <v>47095</v>
      </c>
      <c r="T345" s="75">
        <v>47253</v>
      </c>
      <c r="U345" s="75">
        <v>44453</v>
      </c>
      <c r="V345" s="75">
        <v>42764</v>
      </c>
      <c r="W345" s="75">
        <v>44793</v>
      </c>
      <c r="X345" s="75">
        <v>36309.5</v>
      </c>
      <c r="Y345" s="75">
        <v>32005.333333333332</v>
      </c>
      <c r="Z345" s="75">
        <v>35904.5</v>
      </c>
      <c r="AA345" s="75">
        <v>34659</v>
      </c>
      <c r="AB345" s="75">
        <v>34816</v>
      </c>
      <c r="AC345" s="75">
        <v>34361</v>
      </c>
      <c r="AD345" s="75">
        <v>34393</v>
      </c>
      <c r="AE345" s="75">
        <v>1159620.8333333333</v>
      </c>
    </row>
    <row r="346" spans="3:31" x14ac:dyDescent="0.25">
      <c r="C346" s="39" t="s">
        <v>98</v>
      </c>
      <c r="D346" s="73">
        <v>52690</v>
      </c>
      <c r="E346" s="73">
        <v>65650</v>
      </c>
      <c r="F346" s="73">
        <v>67202</v>
      </c>
      <c r="G346" s="73">
        <v>67567.5</v>
      </c>
      <c r="H346" s="73">
        <v>66610</v>
      </c>
      <c r="I346" s="73">
        <v>67322</v>
      </c>
      <c r="J346" s="73">
        <v>66799</v>
      </c>
      <c r="K346" s="73">
        <v>55939</v>
      </c>
      <c r="L346" s="73">
        <v>66640</v>
      </c>
      <c r="M346" s="73">
        <v>65066</v>
      </c>
      <c r="N346" s="73">
        <v>66751</v>
      </c>
      <c r="O346" s="73">
        <v>67028</v>
      </c>
      <c r="P346" s="73">
        <v>65132</v>
      </c>
      <c r="Q346" s="73">
        <v>62598</v>
      </c>
      <c r="R346" s="73">
        <v>37720</v>
      </c>
      <c r="S346" s="73">
        <v>62273</v>
      </c>
      <c r="T346" s="73">
        <v>60563</v>
      </c>
      <c r="U346" s="73">
        <v>58182</v>
      </c>
      <c r="V346" s="73">
        <v>55004</v>
      </c>
      <c r="W346" s="73">
        <v>54647</v>
      </c>
      <c r="X346" s="73">
        <v>52044</v>
      </c>
      <c r="Y346" s="73">
        <v>48611</v>
      </c>
      <c r="Z346" s="73">
        <v>43829.75</v>
      </c>
      <c r="AA346" s="73">
        <v>43624</v>
      </c>
      <c r="AB346" s="73">
        <v>44046</v>
      </c>
      <c r="AC346" s="73">
        <v>42660</v>
      </c>
      <c r="AD346" s="73">
        <v>43279</v>
      </c>
      <c r="AE346" s="73">
        <v>1549477.25</v>
      </c>
    </row>
    <row r="347" spans="3:31" x14ac:dyDescent="0.25">
      <c r="C347" s="39" t="s">
        <v>99</v>
      </c>
      <c r="D347" s="73">
        <v>43143</v>
      </c>
      <c r="E347" s="73">
        <v>53006</v>
      </c>
      <c r="F347" s="73">
        <v>54838</v>
      </c>
      <c r="G347" s="73">
        <v>55534.5</v>
      </c>
      <c r="H347" s="73">
        <v>55199</v>
      </c>
      <c r="I347" s="73">
        <v>55540</v>
      </c>
      <c r="J347" s="73">
        <v>55041</v>
      </c>
      <c r="K347" s="73">
        <v>44704</v>
      </c>
      <c r="L347" s="73">
        <v>53555</v>
      </c>
      <c r="M347" s="73">
        <v>51794</v>
      </c>
      <c r="N347" s="73">
        <v>55371</v>
      </c>
      <c r="O347" s="73">
        <v>52969</v>
      </c>
      <c r="P347" s="73">
        <v>53564</v>
      </c>
      <c r="Q347" s="73">
        <v>50143</v>
      </c>
      <c r="R347" s="73">
        <v>34153</v>
      </c>
      <c r="S347" s="73">
        <v>49939</v>
      </c>
      <c r="T347" s="73">
        <v>47257</v>
      </c>
      <c r="U347" s="73">
        <v>45927</v>
      </c>
      <c r="V347" s="73">
        <v>44163</v>
      </c>
      <c r="W347" s="73">
        <v>44174</v>
      </c>
      <c r="X347" s="73">
        <v>42702</v>
      </c>
      <c r="Y347" s="73">
        <v>38447.666666666672</v>
      </c>
      <c r="Z347" s="73">
        <v>35294</v>
      </c>
      <c r="AA347" s="73">
        <v>34689</v>
      </c>
      <c r="AB347" s="73">
        <v>34514</v>
      </c>
      <c r="AC347" s="73">
        <v>33605</v>
      </c>
      <c r="AD347" s="73">
        <v>34072</v>
      </c>
      <c r="AE347" s="73">
        <v>1253338.1666666667</v>
      </c>
    </row>
    <row r="348" spans="3:31" x14ac:dyDescent="0.25">
      <c r="C348" s="74" t="s">
        <v>37</v>
      </c>
      <c r="D348" s="75">
        <v>95833</v>
      </c>
      <c r="E348" s="75">
        <v>118656</v>
      </c>
      <c r="F348" s="75">
        <v>122040</v>
      </c>
      <c r="G348" s="75">
        <v>123102</v>
      </c>
      <c r="H348" s="75">
        <v>121809</v>
      </c>
      <c r="I348" s="75">
        <v>122862</v>
      </c>
      <c r="J348" s="75">
        <v>121840</v>
      </c>
      <c r="K348" s="75">
        <v>100643</v>
      </c>
      <c r="L348" s="75">
        <v>120195</v>
      </c>
      <c r="M348" s="75">
        <v>116860</v>
      </c>
      <c r="N348" s="75">
        <v>122122</v>
      </c>
      <c r="O348" s="75">
        <v>119997</v>
      </c>
      <c r="P348" s="75">
        <v>118696</v>
      </c>
      <c r="Q348" s="75">
        <v>112741</v>
      </c>
      <c r="R348" s="75">
        <v>71873</v>
      </c>
      <c r="S348" s="75">
        <v>112212</v>
      </c>
      <c r="T348" s="75">
        <v>107820</v>
      </c>
      <c r="U348" s="75">
        <v>104109</v>
      </c>
      <c r="V348" s="75">
        <v>99167</v>
      </c>
      <c r="W348" s="75">
        <v>98821</v>
      </c>
      <c r="X348" s="75">
        <v>94746</v>
      </c>
      <c r="Y348" s="75">
        <v>87058.666666666672</v>
      </c>
      <c r="Z348" s="75">
        <v>79123.75</v>
      </c>
      <c r="AA348" s="75">
        <v>78313</v>
      </c>
      <c r="AB348" s="75">
        <v>78560</v>
      </c>
      <c r="AC348" s="75">
        <v>76265</v>
      </c>
      <c r="AD348" s="75">
        <v>77351</v>
      </c>
      <c r="AE348" s="75">
        <v>2802815.416666667</v>
      </c>
    </row>
    <row r="349" spans="3:31" x14ac:dyDescent="0.25">
      <c r="C349" s="39" t="s">
        <v>100</v>
      </c>
      <c r="D349" s="73">
        <v>30920</v>
      </c>
      <c r="E349" s="73">
        <v>33455</v>
      </c>
      <c r="F349" s="73">
        <v>30722</v>
      </c>
      <c r="G349" s="73">
        <v>33056.25</v>
      </c>
      <c r="H349" s="73">
        <v>31481</v>
      </c>
      <c r="I349" s="73">
        <v>33263</v>
      </c>
      <c r="J349" s="73">
        <v>38252</v>
      </c>
      <c r="K349" s="73">
        <v>36716</v>
      </c>
      <c r="L349" s="73">
        <v>34191</v>
      </c>
      <c r="M349" s="73">
        <v>31770</v>
      </c>
      <c r="N349" s="73">
        <v>33568</v>
      </c>
      <c r="O349" s="73">
        <v>33067</v>
      </c>
      <c r="P349" s="73">
        <v>32441</v>
      </c>
      <c r="Q349" s="73">
        <v>37753</v>
      </c>
      <c r="R349" s="73">
        <v>27708</v>
      </c>
      <c r="S349" s="73">
        <v>31417</v>
      </c>
      <c r="T349" s="73">
        <v>31662</v>
      </c>
      <c r="U349" s="73">
        <v>30376</v>
      </c>
      <c r="V349" s="73">
        <v>28678</v>
      </c>
      <c r="W349" s="73">
        <v>29482</v>
      </c>
      <c r="X349" s="73">
        <v>30300</v>
      </c>
      <c r="Y349" s="73">
        <v>27660.666666666661</v>
      </c>
      <c r="Z349" s="73">
        <v>22766.25</v>
      </c>
      <c r="AA349" s="73">
        <v>22028</v>
      </c>
      <c r="AB349" s="73">
        <v>22840</v>
      </c>
      <c r="AC349" s="73">
        <v>22738</v>
      </c>
      <c r="AD349" s="73">
        <v>23549</v>
      </c>
      <c r="AE349" s="73">
        <v>821860.16666666663</v>
      </c>
    </row>
    <row r="350" spans="3:31" x14ac:dyDescent="0.25">
      <c r="C350" s="39" t="s">
        <v>101</v>
      </c>
      <c r="D350" s="73">
        <v>58760</v>
      </c>
      <c r="E350" s="73">
        <v>66860</v>
      </c>
      <c r="F350" s="73">
        <v>61487.5</v>
      </c>
      <c r="G350" s="73">
        <v>64419.75</v>
      </c>
      <c r="H350" s="73">
        <v>61020</v>
      </c>
      <c r="I350" s="73">
        <v>63508</v>
      </c>
      <c r="J350" s="73">
        <v>66991</v>
      </c>
      <c r="K350" s="73">
        <v>63628</v>
      </c>
      <c r="L350" s="73">
        <v>64909</v>
      </c>
      <c r="M350" s="73">
        <v>60496</v>
      </c>
      <c r="N350" s="73">
        <v>63227</v>
      </c>
      <c r="O350" s="73">
        <v>63751</v>
      </c>
      <c r="P350" s="73">
        <v>65572</v>
      </c>
      <c r="Q350" s="73">
        <v>65470</v>
      </c>
      <c r="R350" s="73">
        <v>45781</v>
      </c>
      <c r="S350" s="73">
        <v>58951</v>
      </c>
      <c r="T350" s="73">
        <v>57946</v>
      </c>
      <c r="U350" s="73">
        <v>53435</v>
      </c>
      <c r="V350" s="73">
        <v>49149</v>
      </c>
      <c r="W350" s="73">
        <v>50168</v>
      </c>
      <c r="X350" s="73">
        <v>52763.5</v>
      </c>
      <c r="Y350" s="73">
        <v>46993.333333333328</v>
      </c>
      <c r="Z350" s="73">
        <v>37210.25</v>
      </c>
      <c r="AA350" s="73">
        <v>34773</v>
      </c>
      <c r="AB350" s="73">
        <v>35791</v>
      </c>
      <c r="AC350" s="73">
        <v>36075</v>
      </c>
      <c r="AD350" s="73">
        <v>37450</v>
      </c>
      <c r="AE350" s="73">
        <v>1486585.3333333333</v>
      </c>
    </row>
    <row r="351" spans="3:31" x14ac:dyDescent="0.25">
      <c r="C351" s="74" t="s">
        <v>37</v>
      </c>
      <c r="D351" s="75">
        <v>89680</v>
      </c>
      <c r="E351" s="75">
        <v>100315</v>
      </c>
      <c r="F351" s="75">
        <v>92209.5</v>
      </c>
      <c r="G351" s="75">
        <v>97476</v>
      </c>
      <c r="H351" s="75">
        <v>92501</v>
      </c>
      <c r="I351" s="75">
        <v>96771</v>
      </c>
      <c r="J351" s="75">
        <v>105243</v>
      </c>
      <c r="K351" s="75">
        <v>100344</v>
      </c>
      <c r="L351" s="75">
        <v>99100</v>
      </c>
      <c r="M351" s="75">
        <v>92266</v>
      </c>
      <c r="N351" s="75">
        <v>96795</v>
      </c>
      <c r="O351" s="75">
        <v>96818</v>
      </c>
      <c r="P351" s="75">
        <v>98013</v>
      </c>
      <c r="Q351" s="75">
        <v>103223</v>
      </c>
      <c r="R351" s="75">
        <v>73489</v>
      </c>
      <c r="S351" s="75">
        <v>90368</v>
      </c>
      <c r="T351" s="75">
        <v>89608</v>
      </c>
      <c r="U351" s="75">
        <v>83811</v>
      </c>
      <c r="V351" s="75">
        <v>77827</v>
      </c>
      <c r="W351" s="75">
        <v>79650</v>
      </c>
      <c r="X351" s="75">
        <v>83063.5</v>
      </c>
      <c r="Y351" s="75">
        <v>74653.999999999985</v>
      </c>
      <c r="Z351" s="75">
        <v>59976.5</v>
      </c>
      <c r="AA351" s="75">
        <v>56801</v>
      </c>
      <c r="AB351" s="75">
        <v>58631</v>
      </c>
      <c r="AC351" s="75">
        <v>58813</v>
      </c>
      <c r="AD351" s="75">
        <v>60999</v>
      </c>
      <c r="AE351" s="75">
        <v>2308445.5</v>
      </c>
    </row>
    <row r="352" spans="3:31" x14ac:dyDescent="0.25">
      <c r="C352" s="39" t="s">
        <v>102</v>
      </c>
      <c r="D352" s="73">
        <v>35607</v>
      </c>
      <c r="E352" s="73">
        <v>49269</v>
      </c>
      <c r="F352" s="73">
        <v>50935</v>
      </c>
      <c r="G352" s="73">
        <v>51066.75</v>
      </c>
      <c r="H352" s="73">
        <v>51163</v>
      </c>
      <c r="I352" s="73">
        <v>52012</v>
      </c>
      <c r="J352" s="73">
        <v>47896</v>
      </c>
      <c r="K352" s="73">
        <v>35153</v>
      </c>
      <c r="L352" s="73">
        <v>48082</v>
      </c>
      <c r="M352" s="73">
        <v>49495</v>
      </c>
      <c r="N352" s="73">
        <v>50790</v>
      </c>
      <c r="O352" s="73">
        <v>50650</v>
      </c>
      <c r="P352" s="73">
        <v>50583</v>
      </c>
      <c r="Q352" s="73">
        <v>41386</v>
      </c>
      <c r="R352" s="73">
        <v>21427</v>
      </c>
      <c r="S352" s="73">
        <v>41104</v>
      </c>
      <c r="T352" s="73">
        <v>38838</v>
      </c>
      <c r="U352" s="73">
        <v>32759</v>
      </c>
      <c r="V352" s="73">
        <v>29335</v>
      </c>
      <c r="W352" s="73">
        <v>30336</v>
      </c>
      <c r="X352" s="73">
        <v>34138.5</v>
      </c>
      <c r="Y352" s="73">
        <v>25749.333333333336</v>
      </c>
      <c r="Z352" s="73">
        <v>19595.25</v>
      </c>
      <c r="AA352" s="73">
        <v>16854</v>
      </c>
      <c r="AB352" s="73">
        <v>17198</v>
      </c>
      <c r="AC352" s="73">
        <v>16608</v>
      </c>
      <c r="AD352" s="73">
        <v>16213</v>
      </c>
      <c r="AE352" s="73">
        <v>1004242.8333333334</v>
      </c>
    </row>
    <row r="353" spans="3:31" x14ac:dyDescent="0.25">
      <c r="C353" s="39" t="s">
        <v>103</v>
      </c>
      <c r="D353" s="73">
        <v>30891</v>
      </c>
      <c r="E353" s="73">
        <v>42103</v>
      </c>
      <c r="F353" s="73">
        <v>44447.75</v>
      </c>
      <c r="G353" s="73">
        <v>45542.25</v>
      </c>
      <c r="H353" s="73">
        <v>46054</v>
      </c>
      <c r="I353" s="73">
        <v>44912</v>
      </c>
      <c r="J353" s="73">
        <v>45630</v>
      </c>
      <c r="K353" s="73">
        <v>29690</v>
      </c>
      <c r="L353" s="73">
        <v>41954</v>
      </c>
      <c r="M353" s="73">
        <v>42126</v>
      </c>
      <c r="N353" s="73">
        <v>46001</v>
      </c>
      <c r="O353" s="73">
        <v>44941</v>
      </c>
      <c r="P353" s="73">
        <v>44001</v>
      </c>
      <c r="Q353" s="73">
        <v>36193</v>
      </c>
      <c r="R353" s="73">
        <v>17988</v>
      </c>
      <c r="S353" s="73">
        <v>32508</v>
      </c>
      <c r="T353" s="73">
        <v>30099</v>
      </c>
      <c r="U353" s="73">
        <v>26978</v>
      </c>
      <c r="V353" s="73">
        <v>23139</v>
      </c>
      <c r="W353" s="73">
        <v>22076</v>
      </c>
      <c r="X353" s="73">
        <v>25670</v>
      </c>
      <c r="Y353" s="73">
        <v>21571.666666666668</v>
      </c>
      <c r="Z353" s="73">
        <v>14409.25</v>
      </c>
      <c r="AA353" s="73">
        <v>13498</v>
      </c>
      <c r="AB353" s="73">
        <v>14125</v>
      </c>
      <c r="AC353" s="73">
        <v>13211</v>
      </c>
      <c r="AD353" s="73">
        <v>13144</v>
      </c>
      <c r="AE353" s="73">
        <v>852902.91666666663</v>
      </c>
    </row>
    <row r="354" spans="3:31" x14ac:dyDescent="0.25">
      <c r="C354" s="74" t="s">
        <v>37</v>
      </c>
      <c r="D354" s="75">
        <v>66498</v>
      </c>
      <c r="E354" s="75">
        <v>91372</v>
      </c>
      <c r="F354" s="75">
        <v>95382.75</v>
      </c>
      <c r="G354" s="75">
        <v>96609</v>
      </c>
      <c r="H354" s="75">
        <v>97217</v>
      </c>
      <c r="I354" s="75">
        <v>96924</v>
      </c>
      <c r="J354" s="75">
        <v>93526</v>
      </c>
      <c r="K354" s="75">
        <v>64843</v>
      </c>
      <c r="L354" s="75">
        <v>90036</v>
      </c>
      <c r="M354" s="75">
        <v>91621</v>
      </c>
      <c r="N354" s="75">
        <v>96791</v>
      </c>
      <c r="O354" s="75">
        <v>95591</v>
      </c>
      <c r="P354" s="75">
        <v>94584</v>
      </c>
      <c r="Q354" s="75">
        <v>77579</v>
      </c>
      <c r="R354" s="75">
        <v>39415</v>
      </c>
      <c r="S354" s="75">
        <v>73612</v>
      </c>
      <c r="T354" s="75">
        <v>68937</v>
      </c>
      <c r="U354" s="75">
        <v>59737</v>
      </c>
      <c r="V354" s="75">
        <v>52474</v>
      </c>
      <c r="W354" s="75">
        <v>52412</v>
      </c>
      <c r="X354" s="75">
        <v>59808.5</v>
      </c>
      <c r="Y354" s="75">
        <v>47321</v>
      </c>
      <c r="Z354" s="75">
        <v>34004.5</v>
      </c>
      <c r="AA354" s="75">
        <v>30352</v>
      </c>
      <c r="AB354" s="75">
        <v>31323</v>
      </c>
      <c r="AC354" s="75">
        <v>29819</v>
      </c>
      <c r="AD354" s="75">
        <v>29357</v>
      </c>
      <c r="AE354" s="75">
        <v>1857145.75</v>
      </c>
    </row>
    <row r="355" spans="3:31" x14ac:dyDescent="0.25">
      <c r="C355" s="39" t="s">
        <v>104</v>
      </c>
      <c r="D355" s="73">
        <v>67844</v>
      </c>
      <c r="E355" s="73">
        <v>70261</v>
      </c>
      <c r="F355" s="73">
        <v>72992.5</v>
      </c>
      <c r="G355" s="73">
        <v>71512.25</v>
      </c>
      <c r="H355" s="73">
        <v>69465</v>
      </c>
      <c r="I355" s="73">
        <v>67055.5</v>
      </c>
      <c r="J355" s="73">
        <v>81377</v>
      </c>
      <c r="K355" s="73">
        <v>69660</v>
      </c>
      <c r="L355" s="73">
        <v>70032</v>
      </c>
      <c r="M355" s="73">
        <v>66235</v>
      </c>
      <c r="N355" s="73">
        <v>69852</v>
      </c>
      <c r="O355" s="73">
        <v>55553</v>
      </c>
      <c r="P355" s="73">
        <v>58593</v>
      </c>
      <c r="Q355" s="73">
        <v>59690</v>
      </c>
      <c r="R355" s="73">
        <v>49200</v>
      </c>
      <c r="S355" s="73">
        <v>52997</v>
      </c>
      <c r="T355" s="73">
        <v>49653</v>
      </c>
      <c r="U355" s="73">
        <v>51912</v>
      </c>
      <c r="V355" s="73">
        <v>51428</v>
      </c>
      <c r="W355" s="73">
        <v>52568</v>
      </c>
      <c r="X355" s="73">
        <v>58796.5</v>
      </c>
      <c r="Y355" s="73">
        <v>51779.666666666664</v>
      </c>
      <c r="Z355" s="73">
        <v>44574.5</v>
      </c>
      <c r="AA355" s="73">
        <v>42099</v>
      </c>
      <c r="AB355" s="73">
        <v>42829</v>
      </c>
      <c r="AC355" s="73">
        <v>42768</v>
      </c>
      <c r="AD355" s="73">
        <v>42636</v>
      </c>
      <c r="AE355" s="73">
        <v>1583362.9166666667</v>
      </c>
    </row>
    <row r="356" spans="3:31" x14ac:dyDescent="0.25">
      <c r="C356" s="39" t="s">
        <v>105</v>
      </c>
      <c r="D356" s="73">
        <v>75529</v>
      </c>
      <c r="E356" s="73">
        <v>73969</v>
      </c>
      <c r="F356" s="73">
        <v>75355</v>
      </c>
      <c r="G356" s="73">
        <v>76642</v>
      </c>
      <c r="H356" s="73">
        <v>76880</v>
      </c>
      <c r="I356" s="73">
        <v>71109.25</v>
      </c>
      <c r="J356" s="73">
        <v>81504</v>
      </c>
      <c r="K356" s="73">
        <v>81943</v>
      </c>
      <c r="L356" s="73">
        <v>77650</v>
      </c>
      <c r="M356" s="73">
        <v>75221</v>
      </c>
      <c r="N356" s="73">
        <v>75278</v>
      </c>
      <c r="O356" s="73">
        <v>62254</v>
      </c>
      <c r="P356" s="73">
        <v>59135</v>
      </c>
      <c r="Q356" s="73">
        <v>58482</v>
      </c>
      <c r="R356" s="73">
        <v>52592</v>
      </c>
      <c r="S356" s="73">
        <v>57955</v>
      </c>
      <c r="T356" s="73">
        <v>53442</v>
      </c>
      <c r="U356" s="73">
        <v>48216</v>
      </c>
      <c r="V356" s="73">
        <v>47091</v>
      </c>
      <c r="W356" s="73">
        <v>45492</v>
      </c>
      <c r="X356" s="73">
        <v>51500</v>
      </c>
      <c r="Y356" s="73">
        <v>57033</v>
      </c>
      <c r="Z356" s="73">
        <v>38001.5</v>
      </c>
      <c r="AA356" s="73">
        <v>36120</v>
      </c>
      <c r="AB356" s="73">
        <v>36570</v>
      </c>
      <c r="AC356" s="73">
        <v>36303</v>
      </c>
      <c r="AD356" s="73">
        <v>36517</v>
      </c>
      <c r="AE356" s="73">
        <v>1617783.75</v>
      </c>
    </row>
    <row r="357" spans="3:31" x14ac:dyDescent="0.25">
      <c r="C357" s="74" t="s">
        <v>37</v>
      </c>
      <c r="D357" s="75">
        <v>143373</v>
      </c>
      <c r="E357" s="75">
        <v>144230</v>
      </c>
      <c r="F357" s="75">
        <v>148347.5</v>
      </c>
      <c r="G357" s="75">
        <v>148154.25</v>
      </c>
      <c r="H357" s="75">
        <v>146345</v>
      </c>
      <c r="I357" s="75">
        <v>138164.75</v>
      </c>
      <c r="J357" s="75">
        <v>162881</v>
      </c>
      <c r="K357" s="75">
        <v>151603</v>
      </c>
      <c r="L357" s="75">
        <v>147682</v>
      </c>
      <c r="M357" s="75">
        <v>141456</v>
      </c>
      <c r="N357" s="75">
        <v>145130</v>
      </c>
      <c r="O357" s="75">
        <v>117807</v>
      </c>
      <c r="P357" s="75">
        <v>117728</v>
      </c>
      <c r="Q357" s="75">
        <v>118172</v>
      </c>
      <c r="R357" s="75">
        <v>101792</v>
      </c>
      <c r="S357" s="75">
        <v>110952</v>
      </c>
      <c r="T357" s="75">
        <v>103095</v>
      </c>
      <c r="U357" s="75">
        <v>100128</v>
      </c>
      <c r="V357" s="75">
        <v>98519</v>
      </c>
      <c r="W357" s="75">
        <v>98060</v>
      </c>
      <c r="X357" s="75">
        <v>110296.5</v>
      </c>
      <c r="Y357" s="75">
        <v>108812.66666666666</v>
      </c>
      <c r="Z357" s="75">
        <v>82576</v>
      </c>
      <c r="AA357" s="75">
        <v>78219</v>
      </c>
      <c r="AB357" s="75">
        <v>79399</v>
      </c>
      <c r="AC357" s="75">
        <v>79071</v>
      </c>
      <c r="AD357" s="75">
        <v>79153</v>
      </c>
      <c r="AE357" s="75">
        <v>3201146.666666667</v>
      </c>
    </row>
    <row r="358" spans="3:31" x14ac:dyDescent="0.25">
      <c r="C358" s="39" t="s">
        <v>106</v>
      </c>
      <c r="D358" s="73">
        <v>74284</v>
      </c>
      <c r="E358" s="73">
        <v>68101</v>
      </c>
      <c r="F358" s="73">
        <v>64181</v>
      </c>
      <c r="G358" s="73">
        <v>66638.5</v>
      </c>
      <c r="H358" s="73">
        <v>65074</v>
      </c>
      <c r="I358" s="73">
        <v>67354</v>
      </c>
      <c r="J358" s="73">
        <v>73112</v>
      </c>
      <c r="K358" s="73">
        <v>75496</v>
      </c>
      <c r="L358" s="73">
        <v>67245</v>
      </c>
      <c r="M358" s="73">
        <v>58878</v>
      </c>
      <c r="N358" s="73">
        <v>61684</v>
      </c>
      <c r="O358" s="73">
        <v>64468</v>
      </c>
      <c r="P358" s="73">
        <v>67886</v>
      </c>
      <c r="Q358" s="73">
        <v>75827</v>
      </c>
      <c r="R358" s="73">
        <v>66706</v>
      </c>
      <c r="S358" s="73">
        <v>66886</v>
      </c>
      <c r="T358" s="73">
        <v>68730</v>
      </c>
      <c r="U358" s="73">
        <v>67676</v>
      </c>
      <c r="V358" s="73">
        <v>66726</v>
      </c>
      <c r="W358" s="73">
        <v>67930</v>
      </c>
      <c r="X358" s="73">
        <v>63194</v>
      </c>
      <c r="Y358" s="73">
        <v>64196.333333333328</v>
      </c>
      <c r="Z358" s="73">
        <v>56897.5</v>
      </c>
      <c r="AA358" s="73">
        <v>56238</v>
      </c>
      <c r="AB358" s="73">
        <v>55907</v>
      </c>
      <c r="AC358" s="73">
        <v>56507</v>
      </c>
      <c r="AD358" s="73">
        <v>55914</v>
      </c>
      <c r="AE358" s="73">
        <v>1763736.3333333333</v>
      </c>
    </row>
    <row r="359" spans="3:31" x14ac:dyDescent="0.25">
      <c r="C359" s="39" t="s">
        <v>107</v>
      </c>
      <c r="D359" s="73">
        <v>89993</v>
      </c>
      <c r="E359" s="73">
        <v>84205</v>
      </c>
      <c r="F359" s="73">
        <v>82351</v>
      </c>
      <c r="G359" s="73">
        <v>79543.25</v>
      </c>
      <c r="H359" s="73">
        <v>83608</v>
      </c>
      <c r="I359" s="73">
        <v>85872</v>
      </c>
      <c r="J359" s="73">
        <v>87520</v>
      </c>
      <c r="K359" s="73">
        <v>88778</v>
      </c>
      <c r="L359" s="73">
        <v>84942</v>
      </c>
      <c r="M359" s="73">
        <v>79183</v>
      </c>
      <c r="N359" s="73">
        <v>83639</v>
      </c>
      <c r="O359" s="73">
        <v>76378</v>
      </c>
      <c r="P359" s="73">
        <v>84980</v>
      </c>
      <c r="Q359" s="73">
        <v>88029</v>
      </c>
      <c r="R359" s="73">
        <v>78732</v>
      </c>
      <c r="S359" s="73">
        <v>80701</v>
      </c>
      <c r="T359" s="73">
        <v>78004</v>
      </c>
      <c r="U359" s="73">
        <v>79416</v>
      </c>
      <c r="V359" s="73">
        <v>78626</v>
      </c>
      <c r="W359" s="73">
        <v>76842</v>
      </c>
      <c r="X359" s="73">
        <v>73606</v>
      </c>
      <c r="Y359" s="73">
        <v>75549.333333333328</v>
      </c>
      <c r="Z359" s="73">
        <v>69893.5</v>
      </c>
      <c r="AA359" s="73">
        <v>68976</v>
      </c>
      <c r="AB359" s="73">
        <v>67848</v>
      </c>
      <c r="AC359" s="73">
        <v>68285</v>
      </c>
      <c r="AD359" s="73">
        <v>67021</v>
      </c>
      <c r="AE359" s="73">
        <v>2142521.083333333</v>
      </c>
    </row>
    <row r="360" spans="3:31" x14ac:dyDescent="0.25">
      <c r="C360" s="74" t="s">
        <v>37</v>
      </c>
      <c r="D360" s="75">
        <v>164277</v>
      </c>
      <c r="E360" s="75">
        <v>152306</v>
      </c>
      <c r="F360" s="75">
        <v>146532</v>
      </c>
      <c r="G360" s="75">
        <v>146181.75</v>
      </c>
      <c r="H360" s="75">
        <v>148682</v>
      </c>
      <c r="I360" s="75">
        <v>153226</v>
      </c>
      <c r="J360" s="75">
        <v>160632</v>
      </c>
      <c r="K360" s="75">
        <v>164274</v>
      </c>
      <c r="L360" s="75">
        <v>152187</v>
      </c>
      <c r="M360" s="75">
        <v>138061</v>
      </c>
      <c r="N360" s="75">
        <v>145323</v>
      </c>
      <c r="O360" s="75">
        <v>140846</v>
      </c>
      <c r="P360" s="75">
        <v>152866</v>
      </c>
      <c r="Q360" s="75">
        <v>163856</v>
      </c>
      <c r="R360" s="75">
        <v>145438</v>
      </c>
      <c r="S360" s="75">
        <v>147587</v>
      </c>
      <c r="T360" s="75">
        <v>146734</v>
      </c>
      <c r="U360" s="75">
        <v>147092</v>
      </c>
      <c r="V360" s="75">
        <v>145352</v>
      </c>
      <c r="W360" s="75">
        <v>144772</v>
      </c>
      <c r="X360" s="75">
        <v>136800</v>
      </c>
      <c r="Y360" s="75">
        <v>139745.66666666666</v>
      </c>
      <c r="Z360" s="75">
        <v>126791</v>
      </c>
      <c r="AA360" s="75">
        <v>125214</v>
      </c>
      <c r="AB360" s="75">
        <v>123755</v>
      </c>
      <c r="AC360" s="75">
        <v>124792</v>
      </c>
      <c r="AD360" s="75">
        <v>122935</v>
      </c>
      <c r="AE360" s="75">
        <v>3906257.416666666</v>
      </c>
    </row>
    <row r="361" spans="3:31" x14ac:dyDescent="0.25">
      <c r="C361" s="39" t="s">
        <v>108</v>
      </c>
      <c r="D361" s="73">
        <v>62071</v>
      </c>
      <c r="E361" s="73">
        <v>67013</v>
      </c>
      <c r="F361" s="73">
        <v>66076.5</v>
      </c>
      <c r="G361" s="73">
        <v>67446.25</v>
      </c>
      <c r="H361" s="73">
        <v>65731</v>
      </c>
      <c r="I361" s="73">
        <v>65037</v>
      </c>
      <c r="J361" s="73">
        <v>80326</v>
      </c>
      <c r="K361" s="73">
        <v>65556</v>
      </c>
      <c r="L361" s="73">
        <v>68226</v>
      </c>
      <c r="M361" s="73">
        <v>57677</v>
      </c>
      <c r="N361" s="73">
        <v>64383</v>
      </c>
      <c r="O361" s="73">
        <v>65977</v>
      </c>
      <c r="P361" s="73">
        <v>69560</v>
      </c>
      <c r="Q361" s="73">
        <v>77749</v>
      </c>
      <c r="R361" s="73">
        <v>59776</v>
      </c>
      <c r="S361" s="73">
        <v>62177</v>
      </c>
      <c r="T361" s="73">
        <v>65499</v>
      </c>
      <c r="U361" s="73">
        <v>63201</v>
      </c>
      <c r="V361" s="73">
        <v>60560</v>
      </c>
      <c r="W361" s="73">
        <v>62432</v>
      </c>
      <c r="X361" s="73">
        <v>61683.5</v>
      </c>
      <c r="Y361" s="73">
        <v>49860</v>
      </c>
      <c r="Z361" s="73">
        <v>49480.75</v>
      </c>
      <c r="AA361" s="73">
        <v>47475</v>
      </c>
      <c r="AB361" s="73">
        <v>48475</v>
      </c>
      <c r="AC361" s="73">
        <v>48480</v>
      </c>
      <c r="AD361" s="73">
        <v>49554</v>
      </c>
      <c r="AE361" s="73">
        <v>1671482</v>
      </c>
    </row>
    <row r="362" spans="3:31" x14ac:dyDescent="0.25">
      <c r="C362" s="39" t="s">
        <v>109</v>
      </c>
      <c r="D362" s="73">
        <v>78220</v>
      </c>
      <c r="E362" s="73">
        <v>83134</v>
      </c>
      <c r="F362" s="73">
        <v>82594</v>
      </c>
      <c r="G362" s="73">
        <v>85672</v>
      </c>
      <c r="H362" s="73">
        <v>83922</v>
      </c>
      <c r="I362" s="73">
        <v>84590</v>
      </c>
      <c r="J362" s="73">
        <v>88513</v>
      </c>
      <c r="K362" s="73">
        <v>80707</v>
      </c>
      <c r="L362" s="73">
        <v>83605</v>
      </c>
      <c r="M362" s="73">
        <v>78328</v>
      </c>
      <c r="N362" s="73">
        <v>81017</v>
      </c>
      <c r="O362" s="73">
        <v>84027</v>
      </c>
      <c r="P362" s="73">
        <v>82910</v>
      </c>
      <c r="Q362" s="73">
        <v>84607</v>
      </c>
      <c r="R362" s="73">
        <v>64674</v>
      </c>
      <c r="S362" s="73">
        <v>74896</v>
      </c>
      <c r="T362" s="73">
        <v>72470</v>
      </c>
      <c r="U362" s="73">
        <v>68422</v>
      </c>
      <c r="V362" s="73">
        <v>64432</v>
      </c>
      <c r="W362" s="73">
        <v>64651</v>
      </c>
      <c r="X362" s="73">
        <v>65066</v>
      </c>
      <c r="Y362" s="73">
        <v>59809.666666666664</v>
      </c>
      <c r="Z362" s="73">
        <v>51633.5</v>
      </c>
      <c r="AA362" s="73">
        <v>48222</v>
      </c>
      <c r="AB362" s="73">
        <v>49310</v>
      </c>
      <c r="AC362" s="73">
        <v>49554</v>
      </c>
      <c r="AD362" s="73">
        <v>50793</v>
      </c>
      <c r="AE362" s="73">
        <v>1945779.1666666667</v>
      </c>
    </row>
    <row r="363" spans="3:31" x14ac:dyDescent="0.25">
      <c r="C363" s="74" t="s">
        <v>37</v>
      </c>
      <c r="D363" s="75">
        <v>140291</v>
      </c>
      <c r="E363" s="75">
        <v>150147</v>
      </c>
      <c r="F363" s="75">
        <v>148670.5</v>
      </c>
      <c r="G363" s="75">
        <v>153118.25</v>
      </c>
      <c r="H363" s="75">
        <v>149653</v>
      </c>
      <c r="I363" s="75">
        <v>149627</v>
      </c>
      <c r="J363" s="75">
        <v>168839</v>
      </c>
      <c r="K363" s="75">
        <v>146263</v>
      </c>
      <c r="L363" s="75">
        <v>151831</v>
      </c>
      <c r="M363" s="75">
        <v>136005</v>
      </c>
      <c r="N363" s="75">
        <v>145400</v>
      </c>
      <c r="O363" s="75">
        <v>150004</v>
      </c>
      <c r="P363" s="75">
        <v>152470</v>
      </c>
      <c r="Q363" s="75">
        <v>162356</v>
      </c>
      <c r="R363" s="75">
        <v>124450</v>
      </c>
      <c r="S363" s="75">
        <v>137073</v>
      </c>
      <c r="T363" s="75">
        <v>137969</v>
      </c>
      <c r="U363" s="75">
        <v>131623</v>
      </c>
      <c r="V363" s="75">
        <v>124992</v>
      </c>
      <c r="W363" s="75">
        <v>127083</v>
      </c>
      <c r="X363" s="75">
        <v>126749.5</v>
      </c>
      <c r="Y363" s="75">
        <v>109669.66666666666</v>
      </c>
      <c r="Z363" s="75">
        <v>101114.25</v>
      </c>
      <c r="AA363" s="75">
        <v>95697</v>
      </c>
      <c r="AB363" s="75">
        <v>97785</v>
      </c>
      <c r="AC363" s="75">
        <v>98034</v>
      </c>
      <c r="AD363" s="75">
        <v>100347</v>
      </c>
      <c r="AE363" s="75">
        <v>3617261.166666667</v>
      </c>
    </row>
    <row r="364" spans="3:31" x14ac:dyDescent="0.25">
      <c r="C364" s="39" t="s">
        <v>110</v>
      </c>
      <c r="D364" s="73">
        <v>75267</v>
      </c>
      <c r="E364" s="73">
        <v>76900</v>
      </c>
      <c r="F364" s="73">
        <v>76386.75</v>
      </c>
      <c r="G364" s="73">
        <v>78428.25</v>
      </c>
      <c r="H364" s="73">
        <v>75869</v>
      </c>
      <c r="I364" s="73">
        <v>79524</v>
      </c>
      <c r="J364" s="73">
        <v>79854</v>
      </c>
      <c r="K364" s="73">
        <v>78366</v>
      </c>
      <c r="L364" s="73">
        <v>76576</v>
      </c>
      <c r="M364" s="73">
        <v>72118</v>
      </c>
      <c r="N364" s="73">
        <v>76504</v>
      </c>
      <c r="O364" s="73">
        <v>76571</v>
      </c>
      <c r="P364" s="73">
        <v>77290</v>
      </c>
      <c r="Q364" s="73">
        <v>70056</v>
      </c>
      <c r="R364" s="73">
        <v>59236</v>
      </c>
      <c r="S364" s="73">
        <v>68223</v>
      </c>
      <c r="T364" s="73">
        <v>67012</v>
      </c>
      <c r="U364" s="73">
        <v>61033</v>
      </c>
      <c r="V364" s="73">
        <v>57417.666666666672</v>
      </c>
      <c r="W364" s="73">
        <v>63421.416666666672</v>
      </c>
      <c r="X364" s="73">
        <v>68200.5</v>
      </c>
      <c r="Y364" s="73">
        <v>63944.666666666672</v>
      </c>
      <c r="Z364" s="73">
        <v>45667.75</v>
      </c>
      <c r="AA364" s="73">
        <v>44228</v>
      </c>
      <c r="AB364" s="73">
        <v>44353</v>
      </c>
      <c r="AC364" s="73">
        <v>44733</v>
      </c>
      <c r="AD364" s="73">
        <v>44819</v>
      </c>
      <c r="AE364" s="73">
        <v>1801999.0000000002</v>
      </c>
    </row>
    <row r="365" spans="3:31" x14ac:dyDescent="0.25">
      <c r="C365" s="39" t="s">
        <v>111</v>
      </c>
      <c r="D365" s="73">
        <v>67958</v>
      </c>
      <c r="E365" s="73">
        <v>67479</v>
      </c>
      <c r="F365" s="73">
        <v>66475.75</v>
      </c>
      <c r="G365" s="73">
        <v>69545.25</v>
      </c>
      <c r="H365" s="73">
        <v>68450</v>
      </c>
      <c r="I365" s="73">
        <v>68288</v>
      </c>
      <c r="J365" s="73">
        <v>67821</v>
      </c>
      <c r="K365" s="73">
        <v>66925</v>
      </c>
      <c r="L365" s="73">
        <v>66920</v>
      </c>
      <c r="M365" s="73">
        <v>62802</v>
      </c>
      <c r="N365" s="73">
        <v>67597</v>
      </c>
      <c r="O365" s="73">
        <v>67695</v>
      </c>
      <c r="P365" s="73">
        <v>61874</v>
      </c>
      <c r="Q365" s="73">
        <v>64281</v>
      </c>
      <c r="R365" s="73">
        <v>54152</v>
      </c>
      <c r="S365" s="73">
        <v>58531</v>
      </c>
      <c r="T365" s="73">
        <v>57441</v>
      </c>
      <c r="U365" s="73">
        <v>53904</v>
      </c>
      <c r="V365" s="73">
        <v>50007.666666666664</v>
      </c>
      <c r="W365" s="73">
        <v>54970.916666666664</v>
      </c>
      <c r="X365" s="73">
        <v>58983</v>
      </c>
      <c r="Y365" s="73">
        <v>57797.333333333328</v>
      </c>
      <c r="Z365" s="73">
        <v>40297</v>
      </c>
      <c r="AA365" s="73">
        <v>38224</v>
      </c>
      <c r="AB365" s="73">
        <v>38247</v>
      </c>
      <c r="AC365" s="73">
        <v>38763</v>
      </c>
      <c r="AD365" s="73">
        <v>38148</v>
      </c>
      <c r="AE365" s="73">
        <v>1573576.9166666667</v>
      </c>
    </row>
    <row r="366" spans="3:31" x14ac:dyDescent="0.25">
      <c r="C366" s="74" t="s">
        <v>37</v>
      </c>
      <c r="D366" s="75">
        <v>143225</v>
      </c>
      <c r="E366" s="75">
        <v>144379</v>
      </c>
      <c r="F366" s="75">
        <v>142862.5</v>
      </c>
      <c r="G366" s="75">
        <v>147973.5</v>
      </c>
      <c r="H366" s="75">
        <v>144319</v>
      </c>
      <c r="I366" s="75">
        <v>147812</v>
      </c>
      <c r="J366" s="75">
        <v>147675</v>
      </c>
      <c r="K366" s="75">
        <v>145291</v>
      </c>
      <c r="L366" s="75">
        <v>143496</v>
      </c>
      <c r="M366" s="75">
        <v>134920</v>
      </c>
      <c r="N366" s="75">
        <v>144101</v>
      </c>
      <c r="O366" s="75">
        <v>144266</v>
      </c>
      <c r="P366" s="75">
        <v>139164</v>
      </c>
      <c r="Q366" s="75">
        <v>134337</v>
      </c>
      <c r="R366" s="75">
        <v>113388</v>
      </c>
      <c r="S366" s="75">
        <v>126754</v>
      </c>
      <c r="T366" s="75">
        <v>124453</v>
      </c>
      <c r="U366" s="75">
        <v>114937</v>
      </c>
      <c r="V366" s="75">
        <v>107425.33333333334</v>
      </c>
      <c r="W366" s="75">
        <v>118392.33333333334</v>
      </c>
      <c r="X366" s="75">
        <v>127183.5</v>
      </c>
      <c r="Y366" s="75">
        <v>121742</v>
      </c>
      <c r="Z366" s="75">
        <v>85964.75</v>
      </c>
      <c r="AA366" s="75">
        <v>82452</v>
      </c>
      <c r="AB366" s="75">
        <v>82600</v>
      </c>
      <c r="AC366" s="75">
        <v>83496</v>
      </c>
      <c r="AD366" s="75">
        <v>82967</v>
      </c>
      <c r="AE366" s="75">
        <v>3375575.916666667</v>
      </c>
    </row>
    <row r="367" spans="3:31" x14ac:dyDescent="0.25">
      <c r="C367" s="39" t="s">
        <v>112</v>
      </c>
      <c r="D367" s="73">
        <v>57913</v>
      </c>
      <c r="E367" s="73">
        <v>64586</v>
      </c>
      <c r="F367" s="73">
        <v>58673.25</v>
      </c>
      <c r="G367" s="73">
        <v>65068.5</v>
      </c>
      <c r="H367" s="73">
        <v>63472</v>
      </c>
      <c r="I367" s="73">
        <v>64184</v>
      </c>
      <c r="J367" s="73">
        <v>66780</v>
      </c>
      <c r="K367" s="73">
        <v>62071</v>
      </c>
      <c r="L367" s="73">
        <v>66321</v>
      </c>
      <c r="M367" s="73">
        <v>64110</v>
      </c>
      <c r="N367" s="73">
        <v>65520</v>
      </c>
      <c r="O367" s="73">
        <v>66389</v>
      </c>
      <c r="P367" s="73">
        <v>67820</v>
      </c>
      <c r="Q367" s="73">
        <v>60858</v>
      </c>
      <c r="R367" s="73">
        <v>57630.833333333336</v>
      </c>
      <c r="S367" s="73">
        <v>62432.666666666664</v>
      </c>
      <c r="T367" s="73">
        <v>60227</v>
      </c>
      <c r="U367" s="73">
        <v>57589</v>
      </c>
      <c r="V367" s="73">
        <v>57902.333333333328</v>
      </c>
      <c r="W367" s="73">
        <v>54775.25</v>
      </c>
      <c r="X367" s="73">
        <v>53765</v>
      </c>
      <c r="Y367" s="73">
        <v>53490.5</v>
      </c>
      <c r="Z367" s="73">
        <v>42320.75</v>
      </c>
      <c r="AA367" s="73">
        <v>46029</v>
      </c>
      <c r="AB367" s="73">
        <v>45023</v>
      </c>
      <c r="AC367" s="73">
        <v>45989</v>
      </c>
      <c r="AD367" s="73">
        <v>43201</v>
      </c>
      <c r="AE367" s="73">
        <v>1574141.0833333333</v>
      </c>
    </row>
    <row r="368" spans="3:31" x14ac:dyDescent="0.25">
      <c r="C368" s="39" t="s">
        <v>113</v>
      </c>
      <c r="D368" s="73">
        <v>91174</v>
      </c>
      <c r="E368" s="73">
        <v>95024</v>
      </c>
      <c r="F368" s="73">
        <v>86921.25</v>
      </c>
      <c r="G368" s="73">
        <v>95147</v>
      </c>
      <c r="H368" s="73">
        <v>92218</v>
      </c>
      <c r="I368" s="73">
        <v>94640</v>
      </c>
      <c r="J368" s="73">
        <v>97637</v>
      </c>
      <c r="K368" s="73">
        <v>95334</v>
      </c>
      <c r="L368" s="73">
        <v>94354</v>
      </c>
      <c r="M368" s="73">
        <v>86628</v>
      </c>
      <c r="N368" s="73">
        <v>93980</v>
      </c>
      <c r="O368" s="73">
        <v>94112</v>
      </c>
      <c r="P368" s="73">
        <v>96330</v>
      </c>
      <c r="Q368" s="73">
        <v>90833</v>
      </c>
      <c r="R368" s="73">
        <v>88860.333333333343</v>
      </c>
      <c r="S368" s="73">
        <v>92708.333333333343</v>
      </c>
      <c r="T368" s="73">
        <v>90852</v>
      </c>
      <c r="U368" s="73">
        <v>88843</v>
      </c>
      <c r="V368" s="73">
        <v>88797.416666666672</v>
      </c>
      <c r="W368" s="73">
        <v>87126.75</v>
      </c>
      <c r="X368" s="73">
        <v>81985</v>
      </c>
      <c r="Y368" s="73">
        <v>82959</v>
      </c>
      <c r="Z368" s="73">
        <v>68816.5</v>
      </c>
      <c r="AA368" s="73">
        <v>73187</v>
      </c>
      <c r="AB368" s="73">
        <v>74970</v>
      </c>
      <c r="AC368" s="73">
        <v>74456</v>
      </c>
      <c r="AD368" s="73">
        <v>69551</v>
      </c>
      <c r="AE368" s="73">
        <v>2367444.583333333</v>
      </c>
    </row>
    <row r="369" spans="3:31" x14ac:dyDescent="0.25">
      <c r="C369" s="74" t="s">
        <v>37</v>
      </c>
      <c r="D369" s="75">
        <v>149087</v>
      </c>
      <c r="E369" s="75">
        <v>159610</v>
      </c>
      <c r="F369" s="75">
        <v>145594.5</v>
      </c>
      <c r="G369" s="75">
        <v>160215.5</v>
      </c>
      <c r="H369" s="75">
        <v>155690</v>
      </c>
      <c r="I369" s="75">
        <v>158824</v>
      </c>
      <c r="J369" s="75">
        <v>164417</v>
      </c>
      <c r="K369" s="75">
        <v>157405</v>
      </c>
      <c r="L369" s="75">
        <v>160675</v>
      </c>
      <c r="M369" s="75">
        <v>150738</v>
      </c>
      <c r="N369" s="75">
        <v>159500</v>
      </c>
      <c r="O369" s="75">
        <v>160501</v>
      </c>
      <c r="P369" s="75">
        <v>164150</v>
      </c>
      <c r="Q369" s="75">
        <v>151691</v>
      </c>
      <c r="R369" s="75">
        <v>146491.16666666669</v>
      </c>
      <c r="S369" s="75">
        <v>155141</v>
      </c>
      <c r="T369" s="75">
        <v>151079</v>
      </c>
      <c r="U369" s="75">
        <v>146432</v>
      </c>
      <c r="V369" s="75">
        <v>146699.75</v>
      </c>
      <c r="W369" s="75">
        <v>141902</v>
      </c>
      <c r="X369" s="75">
        <v>135750</v>
      </c>
      <c r="Y369" s="75">
        <v>136449.5</v>
      </c>
      <c r="Z369" s="75">
        <v>111137.25</v>
      </c>
      <c r="AA369" s="75">
        <v>119216</v>
      </c>
      <c r="AB369" s="75">
        <v>119993</v>
      </c>
      <c r="AC369" s="75">
        <v>120445</v>
      </c>
      <c r="AD369" s="75">
        <v>112752</v>
      </c>
      <c r="AE369" s="75">
        <v>3941585.666666666</v>
      </c>
    </row>
    <row r="370" spans="3:31" x14ac:dyDescent="0.25">
      <c r="C370" s="39" t="s">
        <v>114</v>
      </c>
      <c r="D370" s="73">
        <v>66307</v>
      </c>
      <c r="E370" s="73">
        <v>71134</v>
      </c>
      <c r="F370" s="73">
        <v>70889.25</v>
      </c>
      <c r="G370" s="73">
        <v>74469</v>
      </c>
      <c r="H370" s="73">
        <v>74708</v>
      </c>
      <c r="I370" s="73">
        <v>66496</v>
      </c>
      <c r="J370" s="73">
        <v>73435</v>
      </c>
      <c r="K370" s="73">
        <v>71244</v>
      </c>
      <c r="L370" s="73">
        <v>75649</v>
      </c>
      <c r="M370" s="73">
        <v>63524</v>
      </c>
      <c r="N370" s="73">
        <v>66512</v>
      </c>
      <c r="O370" s="73">
        <v>75174</v>
      </c>
      <c r="P370" s="73">
        <v>73942</v>
      </c>
      <c r="Q370" s="73">
        <v>75838</v>
      </c>
      <c r="R370" s="73">
        <v>60480</v>
      </c>
      <c r="S370" s="73">
        <v>66785</v>
      </c>
      <c r="T370" s="73">
        <v>70325</v>
      </c>
      <c r="U370" s="73">
        <v>67512</v>
      </c>
      <c r="V370" s="73">
        <v>66388</v>
      </c>
      <c r="W370" s="73">
        <v>67819</v>
      </c>
      <c r="X370" s="73">
        <v>63258.5</v>
      </c>
      <c r="Y370" s="73">
        <v>62026.000000000015</v>
      </c>
      <c r="Z370" s="73">
        <v>56258.25</v>
      </c>
      <c r="AA370" s="73">
        <v>54581</v>
      </c>
      <c r="AB370" s="73">
        <v>54779</v>
      </c>
      <c r="AC370" s="73">
        <v>55156</v>
      </c>
      <c r="AD370" s="73">
        <v>54957</v>
      </c>
      <c r="AE370" s="73">
        <v>1799646</v>
      </c>
    </row>
    <row r="371" spans="3:31" x14ac:dyDescent="0.25">
      <c r="C371" s="39" t="s">
        <v>115</v>
      </c>
      <c r="D371" s="73">
        <v>74402</v>
      </c>
      <c r="E371" s="73">
        <v>82177</v>
      </c>
      <c r="F371" s="73">
        <v>85493.5</v>
      </c>
      <c r="G371" s="73">
        <v>84265.75</v>
      </c>
      <c r="H371" s="73">
        <v>86561</v>
      </c>
      <c r="I371" s="73">
        <v>86238</v>
      </c>
      <c r="J371" s="73">
        <v>85768</v>
      </c>
      <c r="K371" s="73">
        <v>79725</v>
      </c>
      <c r="L371" s="73">
        <v>81123</v>
      </c>
      <c r="M371" s="73">
        <v>83724</v>
      </c>
      <c r="N371" s="73">
        <v>85393</v>
      </c>
      <c r="O371" s="73">
        <v>86984</v>
      </c>
      <c r="P371" s="73">
        <v>85280</v>
      </c>
      <c r="Q371" s="73">
        <v>82855</v>
      </c>
      <c r="R371" s="73">
        <v>62265</v>
      </c>
      <c r="S371" s="73">
        <v>79223</v>
      </c>
      <c r="T371" s="73">
        <v>78378</v>
      </c>
      <c r="U371" s="73">
        <v>76871</v>
      </c>
      <c r="V371" s="73">
        <v>69583</v>
      </c>
      <c r="W371" s="73">
        <v>72207</v>
      </c>
      <c r="X371" s="73">
        <v>71271.5</v>
      </c>
      <c r="Y371" s="73">
        <v>65742.666666666672</v>
      </c>
      <c r="Z371" s="73">
        <v>57871.5</v>
      </c>
      <c r="AA371" s="73">
        <v>59264</v>
      </c>
      <c r="AB371" s="73">
        <v>58685</v>
      </c>
      <c r="AC371" s="73">
        <v>58290</v>
      </c>
      <c r="AD371" s="73">
        <v>55115</v>
      </c>
      <c r="AE371" s="73">
        <v>2034755.9166666667</v>
      </c>
    </row>
    <row r="372" spans="3:31" x14ac:dyDescent="0.25">
      <c r="C372" s="74" t="s">
        <v>37</v>
      </c>
      <c r="D372" s="75">
        <v>140709</v>
      </c>
      <c r="E372" s="75">
        <v>153311</v>
      </c>
      <c r="F372" s="75">
        <v>156382.75</v>
      </c>
      <c r="G372" s="75">
        <v>158734.75</v>
      </c>
      <c r="H372" s="75">
        <v>161269</v>
      </c>
      <c r="I372" s="75">
        <v>152734</v>
      </c>
      <c r="J372" s="75">
        <v>159203</v>
      </c>
      <c r="K372" s="75">
        <v>150969</v>
      </c>
      <c r="L372" s="75">
        <v>156772</v>
      </c>
      <c r="M372" s="75">
        <v>147248</v>
      </c>
      <c r="N372" s="75">
        <v>151905</v>
      </c>
      <c r="O372" s="75">
        <v>162158</v>
      </c>
      <c r="P372" s="75">
        <v>159222</v>
      </c>
      <c r="Q372" s="75">
        <v>158693</v>
      </c>
      <c r="R372" s="75">
        <v>122745</v>
      </c>
      <c r="S372" s="75">
        <v>146008</v>
      </c>
      <c r="T372" s="75">
        <v>148703</v>
      </c>
      <c r="U372" s="75">
        <v>144383</v>
      </c>
      <c r="V372" s="75">
        <v>135971</v>
      </c>
      <c r="W372" s="75">
        <v>140026</v>
      </c>
      <c r="X372" s="75">
        <v>134530</v>
      </c>
      <c r="Y372" s="75">
        <v>127768.66666666669</v>
      </c>
      <c r="Z372" s="75">
        <v>114129.75</v>
      </c>
      <c r="AA372" s="75">
        <v>113845</v>
      </c>
      <c r="AB372" s="75">
        <v>113464</v>
      </c>
      <c r="AC372" s="75">
        <v>113446</v>
      </c>
      <c r="AD372" s="75">
        <v>110072</v>
      </c>
      <c r="AE372" s="75">
        <v>3834401.916666667</v>
      </c>
    </row>
    <row r="373" spans="3:31" x14ac:dyDescent="0.25">
      <c r="C373" s="39" t="s">
        <v>116</v>
      </c>
      <c r="D373" s="73">
        <v>19510</v>
      </c>
      <c r="E373" s="73">
        <v>23205</v>
      </c>
      <c r="F373" s="73">
        <v>23369.25</v>
      </c>
      <c r="G373" s="73">
        <v>23273.25</v>
      </c>
      <c r="H373" s="73">
        <v>23369</v>
      </c>
      <c r="I373" s="73">
        <v>24007</v>
      </c>
      <c r="J373" s="73">
        <v>23166</v>
      </c>
      <c r="K373" s="73">
        <v>20217</v>
      </c>
      <c r="L373" s="73">
        <v>23187</v>
      </c>
      <c r="M373" s="73">
        <v>22208</v>
      </c>
      <c r="N373" s="73">
        <v>22998</v>
      </c>
      <c r="O373" s="73">
        <v>23313</v>
      </c>
      <c r="P373" s="73">
        <v>23955</v>
      </c>
      <c r="Q373" s="73">
        <v>21595</v>
      </c>
      <c r="R373" s="73">
        <v>16477</v>
      </c>
      <c r="S373" s="73">
        <v>21257</v>
      </c>
      <c r="T373" s="73">
        <v>20088</v>
      </c>
      <c r="U373" s="73">
        <v>18971</v>
      </c>
      <c r="V373" s="73">
        <v>17874</v>
      </c>
      <c r="W373" s="73">
        <v>17554</v>
      </c>
      <c r="X373" s="73">
        <v>17869</v>
      </c>
      <c r="Y373" s="73">
        <v>16957.666666666664</v>
      </c>
      <c r="Z373" s="73">
        <v>14302.5</v>
      </c>
      <c r="AA373" s="73">
        <v>14324</v>
      </c>
      <c r="AB373" s="73">
        <v>14195</v>
      </c>
      <c r="AC373" s="73">
        <v>14043</v>
      </c>
      <c r="AD373" s="73">
        <v>13922</v>
      </c>
      <c r="AE373" s="73">
        <v>535206.66666666674</v>
      </c>
    </row>
    <row r="374" spans="3:31" x14ac:dyDescent="0.25">
      <c r="C374" s="39" t="s">
        <v>117</v>
      </c>
      <c r="D374" s="73">
        <v>18664</v>
      </c>
      <c r="E374" s="73">
        <v>26058</v>
      </c>
      <c r="F374" s="73">
        <v>25382.25</v>
      </c>
      <c r="G374" s="73">
        <v>25025.75</v>
      </c>
      <c r="H374" s="73">
        <v>26457</v>
      </c>
      <c r="I374" s="73">
        <v>27343</v>
      </c>
      <c r="J374" s="73">
        <v>25149</v>
      </c>
      <c r="K374" s="73">
        <v>20518</v>
      </c>
      <c r="L374" s="73">
        <v>26324</v>
      </c>
      <c r="M374" s="73">
        <v>25381</v>
      </c>
      <c r="N374" s="73">
        <v>25340</v>
      </c>
      <c r="O374" s="73">
        <v>26501</v>
      </c>
      <c r="P374" s="73">
        <v>27391</v>
      </c>
      <c r="Q374" s="73">
        <v>21237</v>
      </c>
      <c r="R374" s="73">
        <v>13035</v>
      </c>
      <c r="S374" s="73">
        <v>21191</v>
      </c>
      <c r="T374" s="73">
        <v>20000</v>
      </c>
      <c r="U374" s="73">
        <v>18280</v>
      </c>
      <c r="V374" s="73">
        <v>15962</v>
      </c>
      <c r="W374" s="73">
        <v>16630</v>
      </c>
      <c r="X374" s="73">
        <v>17801.5</v>
      </c>
      <c r="Y374" s="73">
        <v>16427</v>
      </c>
      <c r="Z374" s="73">
        <v>11783.75</v>
      </c>
      <c r="AA374" s="73">
        <v>11416</v>
      </c>
      <c r="AB374" s="73">
        <v>11049</v>
      </c>
      <c r="AC374" s="73">
        <v>11117</v>
      </c>
      <c r="AD374" s="73">
        <v>11025</v>
      </c>
      <c r="AE374" s="73">
        <v>542488.25</v>
      </c>
    </row>
    <row r="375" spans="3:31" x14ac:dyDescent="0.25">
      <c r="C375" s="74" t="s">
        <v>37</v>
      </c>
      <c r="D375" s="75">
        <v>38174</v>
      </c>
      <c r="E375" s="75">
        <v>49263</v>
      </c>
      <c r="F375" s="75">
        <v>48751.5</v>
      </c>
      <c r="G375" s="75">
        <v>48299</v>
      </c>
      <c r="H375" s="75">
        <v>49826</v>
      </c>
      <c r="I375" s="75">
        <v>51350</v>
      </c>
      <c r="J375" s="75">
        <v>48315</v>
      </c>
      <c r="K375" s="75">
        <v>40735</v>
      </c>
      <c r="L375" s="75">
        <v>49511</v>
      </c>
      <c r="M375" s="75">
        <v>47589</v>
      </c>
      <c r="N375" s="75">
        <v>48338</v>
      </c>
      <c r="O375" s="75">
        <v>49814</v>
      </c>
      <c r="P375" s="75">
        <v>51346</v>
      </c>
      <c r="Q375" s="75">
        <v>42832</v>
      </c>
      <c r="R375" s="75">
        <v>29512</v>
      </c>
      <c r="S375" s="75">
        <v>42448</v>
      </c>
      <c r="T375" s="75">
        <v>40088</v>
      </c>
      <c r="U375" s="75">
        <v>37251</v>
      </c>
      <c r="V375" s="75">
        <v>33836</v>
      </c>
      <c r="W375" s="75">
        <v>34184</v>
      </c>
      <c r="X375" s="75">
        <v>35670.5</v>
      </c>
      <c r="Y375" s="75">
        <v>33384.666666666664</v>
      </c>
      <c r="Z375" s="75">
        <v>26086.25</v>
      </c>
      <c r="AA375" s="75">
        <v>25740</v>
      </c>
      <c r="AB375" s="75">
        <v>25244</v>
      </c>
      <c r="AC375" s="75">
        <v>25160</v>
      </c>
      <c r="AD375" s="75">
        <v>24947</v>
      </c>
      <c r="AE375" s="75">
        <v>1077694.9166666667</v>
      </c>
    </row>
    <row r="376" spans="3:31" x14ac:dyDescent="0.25">
      <c r="C376" s="39" t="s">
        <v>118</v>
      </c>
      <c r="D376" s="73">
        <v>23765</v>
      </c>
      <c r="E376" s="73">
        <v>28988</v>
      </c>
      <c r="F376" s="73">
        <v>31655</v>
      </c>
      <c r="G376" s="73">
        <v>29381.25</v>
      </c>
      <c r="H376" s="73">
        <v>30496</v>
      </c>
      <c r="I376" s="73">
        <v>31629</v>
      </c>
      <c r="J376" s="73">
        <v>29115</v>
      </c>
      <c r="K376" s="73">
        <v>26176</v>
      </c>
      <c r="L376" s="73">
        <v>29120</v>
      </c>
      <c r="M376" s="73">
        <v>28637</v>
      </c>
      <c r="N376" s="73">
        <v>29720</v>
      </c>
      <c r="O376" s="73">
        <v>31078</v>
      </c>
      <c r="P376" s="73">
        <v>30529</v>
      </c>
      <c r="Q376" s="73">
        <v>26481</v>
      </c>
      <c r="R376" s="73">
        <v>17112</v>
      </c>
      <c r="S376" s="73">
        <v>23644</v>
      </c>
      <c r="T376" s="73">
        <v>22422</v>
      </c>
      <c r="U376" s="73">
        <v>19319</v>
      </c>
      <c r="V376" s="73">
        <v>17714</v>
      </c>
      <c r="W376" s="73">
        <v>18435</v>
      </c>
      <c r="X376" s="73">
        <v>21663.5</v>
      </c>
      <c r="Y376" s="73">
        <v>18257</v>
      </c>
      <c r="Z376" s="73">
        <v>12561.5</v>
      </c>
      <c r="AA376" s="73">
        <v>12241</v>
      </c>
      <c r="AB376" s="73">
        <v>12404</v>
      </c>
      <c r="AC376" s="73">
        <v>12969</v>
      </c>
      <c r="AD376" s="73">
        <v>13222</v>
      </c>
      <c r="AE376" s="73">
        <v>628734.25</v>
      </c>
    </row>
    <row r="377" spans="3:31" x14ac:dyDescent="0.25">
      <c r="C377" s="39" t="s">
        <v>119</v>
      </c>
      <c r="D377" s="73">
        <v>22944</v>
      </c>
      <c r="E377" s="73">
        <v>28292</v>
      </c>
      <c r="F377" s="73">
        <v>28880.25</v>
      </c>
      <c r="G377" s="73">
        <v>27940.25</v>
      </c>
      <c r="H377" s="73">
        <v>29485</v>
      </c>
      <c r="I377" s="73">
        <v>30001</v>
      </c>
      <c r="J377" s="73">
        <v>28053</v>
      </c>
      <c r="K377" s="73">
        <v>25236</v>
      </c>
      <c r="L377" s="73">
        <v>28006</v>
      </c>
      <c r="M377" s="73">
        <v>28102</v>
      </c>
      <c r="N377" s="73">
        <v>28568</v>
      </c>
      <c r="O377" s="73">
        <v>29244</v>
      </c>
      <c r="P377" s="73">
        <v>29346</v>
      </c>
      <c r="Q377" s="73">
        <v>24909</v>
      </c>
      <c r="R377" s="73">
        <v>17702</v>
      </c>
      <c r="S377" s="73">
        <v>22491</v>
      </c>
      <c r="T377" s="73">
        <v>20996</v>
      </c>
      <c r="U377" s="73">
        <v>18716</v>
      </c>
      <c r="V377" s="73">
        <v>17448</v>
      </c>
      <c r="W377" s="73">
        <v>18030</v>
      </c>
      <c r="X377" s="73">
        <v>20204.5</v>
      </c>
      <c r="Y377" s="73">
        <v>18366.666666666668</v>
      </c>
      <c r="Z377" s="73">
        <v>12842.75</v>
      </c>
      <c r="AA377" s="73">
        <v>12507</v>
      </c>
      <c r="AB377" s="73">
        <v>12866</v>
      </c>
      <c r="AC377" s="73">
        <v>13033</v>
      </c>
      <c r="AD377" s="73">
        <v>13311</v>
      </c>
      <c r="AE377" s="73">
        <v>607520.41666666663</v>
      </c>
    </row>
    <row r="378" spans="3:31" x14ac:dyDescent="0.25">
      <c r="C378" s="74" t="s">
        <v>37</v>
      </c>
      <c r="D378" s="75">
        <v>46709</v>
      </c>
      <c r="E378" s="75">
        <v>57280</v>
      </c>
      <c r="F378" s="75">
        <v>60535.25</v>
      </c>
      <c r="G378" s="75">
        <v>57321.5</v>
      </c>
      <c r="H378" s="75">
        <v>59981</v>
      </c>
      <c r="I378" s="75">
        <v>61630</v>
      </c>
      <c r="J378" s="75">
        <v>57168</v>
      </c>
      <c r="K378" s="75">
        <v>51412</v>
      </c>
      <c r="L378" s="75">
        <v>57126</v>
      </c>
      <c r="M378" s="75">
        <v>56739</v>
      </c>
      <c r="N378" s="75">
        <v>58288</v>
      </c>
      <c r="O378" s="75">
        <v>60322</v>
      </c>
      <c r="P378" s="75">
        <v>59875</v>
      </c>
      <c r="Q378" s="75">
        <v>51390</v>
      </c>
      <c r="R378" s="75">
        <v>34814</v>
      </c>
      <c r="S378" s="75">
        <v>46135</v>
      </c>
      <c r="T378" s="75">
        <v>43418</v>
      </c>
      <c r="U378" s="75">
        <v>38035</v>
      </c>
      <c r="V378" s="75">
        <v>35162</v>
      </c>
      <c r="W378" s="75">
        <v>36465</v>
      </c>
      <c r="X378" s="75">
        <v>41868</v>
      </c>
      <c r="Y378" s="75">
        <v>36623.666666666672</v>
      </c>
      <c r="Z378" s="75">
        <v>25404.25</v>
      </c>
      <c r="AA378" s="75">
        <v>24748</v>
      </c>
      <c r="AB378" s="75">
        <v>25270</v>
      </c>
      <c r="AC378" s="75">
        <v>26002</v>
      </c>
      <c r="AD378" s="75">
        <v>26533</v>
      </c>
      <c r="AE378" s="75">
        <v>1236254.6666666665</v>
      </c>
    </row>
    <row r="379" spans="3:31" x14ac:dyDescent="0.25">
      <c r="C379" s="39" t="s">
        <v>120</v>
      </c>
      <c r="D379" s="73">
        <v>43207</v>
      </c>
      <c r="E379" s="73">
        <v>53115</v>
      </c>
      <c r="F379" s="73">
        <v>53147.25</v>
      </c>
      <c r="G379" s="73">
        <v>55987.25</v>
      </c>
      <c r="H379" s="73">
        <v>53701</v>
      </c>
      <c r="I379" s="73">
        <v>55969</v>
      </c>
      <c r="J379" s="73">
        <v>55644</v>
      </c>
      <c r="K379" s="73">
        <v>42742</v>
      </c>
      <c r="L379" s="73">
        <v>54716</v>
      </c>
      <c r="M379" s="73">
        <v>48949</v>
      </c>
      <c r="N379" s="73">
        <v>54633</v>
      </c>
      <c r="O379" s="73">
        <v>55489</v>
      </c>
      <c r="P379" s="73">
        <v>55248</v>
      </c>
      <c r="Q379" s="73">
        <v>48571</v>
      </c>
      <c r="R379" s="73">
        <v>33312</v>
      </c>
      <c r="S379" s="73">
        <v>48974</v>
      </c>
      <c r="T379" s="73">
        <v>46354</v>
      </c>
      <c r="U379" s="73">
        <v>44352</v>
      </c>
      <c r="V379" s="73">
        <v>40091</v>
      </c>
      <c r="W379" s="73">
        <v>39762</v>
      </c>
      <c r="X379" s="73">
        <v>37750</v>
      </c>
      <c r="Y379" s="73">
        <v>36496.333333333336</v>
      </c>
      <c r="Z379" s="73">
        <v>30475</v>
      </c>
      <c r="AA379" s="73">
        <v>29365</v>
      </c>
      <c r="AB379" s="73">
        <v>29184</v>
      </c>
      <c r="AC379" s="73">
        <v>28906</v>
      </c>
      <c r="AD379" s="73">
        <v>28789</v>
      </c>
      <c r="AE379" s="73">
        <v>1204928.8333333333</v>
      </c>
    </row>
    <row r="380" spans="3:31" x14ac:dyDescent="0.25">
      <c r="C380" s="39" t="s">
        <v>121</v>
      </c>
      <c r="D380" s="73">
        <v>45400</v>
      </c>
      <c r="E380" s="73">
        <v>47751</v>
      </c>
      <c r="F380" s="73">
        <v>44633.5</v>
      </c>
      <c r="G380" s="73">
        <v>47901.5</v>
      </c>
      <c r="H380" s="73">
        <v>46251</v>
      </c>
      <c r="I380" s="73">
        <v>48790</v>
      </c>
      <c r="J380" s="73">
        <v>50959</v>
      </c>
      <c r="K380" s="73">
        <v>42699</v>
      </c>
      <c r="L380" s="73">
        <v>46261</v>
      </c>
      <c r="M380" s="73">
        <v>43469</v>
      </c>
      <c r="N380" s="73">
        <v>47100</v>
      </c>
      <c r="O380" s="73">
        <v>47751</v>
      </c>
      <c r="P380" s="73">
        <v>49243</v>
      </c>
      <c r="Q380" s="73">
        <v>47454</v>
      </c>
      <c r="R380" s="73">
        <v>34194</v>
      </c>
      <c r="S380" s="73">
        <v>42996</v>
      </c>
      <c r="T380" s="73">
        <v>44982</v>
      </c>
      <c r="U380" s="73">
        <v>42466</v>
      </c>
      <c r="V380" s="73">
        <v>38141</v>
      </c>
      <c r="W380" s="73">
        <v>39042</v>
      </c>
      <c r="X380" s="73">
        <v>38431.5</v>
      </c>
      <c r="Y380" s="73">
        <v>34353.333333333336</v>
      </c>
      <c r="Z380" s="73">
        <v>29207.75</v>
      </c>
      <c r="AA380" s="73">
        <v>27874</v>
      </c>
      <c r="AB380" s="73">
        <v>27227</v>
      </c>
      <c r="AC380" s="73">
        <v>27102</v>
      </c>
      <c r="AD380" s="73">
        <v>26809</v>
      </c>
      <c r="AE380" s="73">
        <v>1108488.5833333335</v>
      </c>
    </row>
    <row r="381" spans="3:31" x14ac:dyDescent="0.25">
      <c r="C381" s="74" t="s">
        <v>37</v>
      </c>
      <c r="D381" s="75">
        <v>88607</v>
      </c>
      <c r="E381" s="75">
        <v>100866</v>
      </c>
      <c r="F381" s="75">
        <v>97780.75</v>
      </c>
      <c r="G381" s="75">
        <v>103888.75</v>
      </c>
      <c r="H381" s="75">
        <v>99952</v>
      </c>
      <c r="I381" s="75">
        <v>104759</v>
      </c>
      <c r="J381" s="75">
        <v>106603</v>
      </c>
      <c r="K381" s="75">
        <v>85441</v>
      </c>
      <c r="L381" s="75">
        <v>100977</v>
      </c>
      <c r="M381" s="75">
        <v>92418</v>
      </c>
      <c r="N381" s="75">
        <v>101733</v>
      </c>
      <c r="O381" s="75">
        <v>103240</v>
      </c>
      <c r="P381" s="75">
        <v>104491</v>
      </c>
      <c r="Q381" s="75">
        <v>96025</v>
      </c>
      <c r="R381" s="75">
        <v>67506</v>
      </c>
      <c r="S381" s="75">
        <v>91970</v>
      </c>
      <c r="T381" s="75">
        <v>91336</v>
      </c>
      <c r="U381" s="75">
        <v>86818</v>
      </c>
      <c r="V381" s="75">
        <v>78232</v>
      </c>
      <c r="W381" s="75">
        <v>78804</v>
      </c>
      <c r="X381" s="75">
        <v>76181.5</v>
      </c>
      <c r="Y381" s="75">
        <v>70849.666666666672</v>
      </c>
      <c r="Z381" s="75">
        <v>59682.75</v>
      </c>
      <c r="AA381" s="75">
        <v>57239</v>
      </c>
      <c r="AB381" s="75">
        <v>56411</v>
      </c>
      <c r="AC381" s="75">
        <v>56008</v>
      </c>
      <c r="AD381" s="75">
        <v>55598</v>
      </c>
      <c r="AE381" s="75">
        <v>2313417.416666667</v>
      </c>
    </row>
    <row r="382" spans="3:31" x14ac:dyDescent="0.25">
      <c r="C382" s="39" t="s">
        <v>122</v>
      </c>
      <c r="D382" s="73">
        <v>84267</v>
      </c>
      <c r="E382" s="73">
        <v>85530</v>
      </c>
      <c r="F382" s="73">
        <v>89582</v>
      </c>
      <c r="G382" s="73">
        <v>92589.75</v>
      </c>
      <c r="H382" s="73">
        <v>86334</v>
      </c>
      <c r="I382" s="73">
        <v>91848</v>
      </c>
      <c r="J382" s="73">
        <v>95720</v>
      </c>
      <c r="K382" s="73">
        <v>89870</v>
      </c>
      <c r="L382" s="73">
        <v>90409</v>
      </c>
      <c r="M382" s="73">
        <v>87211</v>
      </c>
      <c r="N382" s="73">
        <v>87532</v>
      </c>
      <c r="O382" s="73">
        <v>85910</v>
      </c>
      <c r="P382" s="73">
        <v>92660</v>
      </c>
      <c r="Q382" s="73">
        <v>93438</v>
      </c>
      <c r="R382" s="73">
        <v>69494</v>
      </c>
      <c r="S382" s="73">
        <v>89491</v>
      </c>
      <c r="T382" s="73">
        <v>87258</v>
      </c>
      <c r="U382" s="73">
        <v>80128</v>
      </c>
      <c r="V382" s="73">
        <v>81335</v>
      </c>
      <c r="W382" s="73">
        <v>80597</v>
      </c>
      <c r="X382" s="73">
        <v>77353.5</v>
      </c>
      <c r="Y382" s="73">
        <v>78706.666666666642</v>
      </c>
      <c r="Z382" s="73">
        <v>66863.25</v>
      </c>
      <c r="AA382" s="73">
        <v>65318</v>
      </c>
      <c r="AB382" s="73">
        <v>66902</v>
      </c>
      <c r="AC382" s="73">
        <v>65414</v>
      </c>
      <c r="AD382" s="73">
        <v>67161</v>
      </c>
      <c r="AE382" s="73">
        <v>2228922.166666667</v>
      </c>
    </row>
    <row r="383" spans="3:31" x14ac:dyDescent="0.25">
      <c r="C383" s="39" t="s">
        <v>123</v>
      </c>
      <c r="D383" s="73">
        <v>81218</v>
      </c>
      <c r="E383" s="73">
        <v>87174</v>
      </c>
      <c r="F383" s="73">
        <v>92580.25</v>
      </c>
      <c r="G383" s="73">
        <v>95818.75</v>
      </c>
      <c r="H383" s="73">
        <v>93877</v>
      </c>
      <c r="I383" s="73">
        <v>96232</v>
      </c>
      <c r="J383" s="73">
        <v>98385</v>
      </c>
      <c r="K383" s="73">
        <v>85285</v>
      </c>
      <c r="L383" s="73">
        <v>90692</v>
      </c>
      <c r="M383" s="73">
        <v>89483</v>
      </c>
      <c r="N383" s="73">
        <v>93851</v>
      </c>
      <c r="O383" s="73">
        <v>87341</v>
      </c>
      <c r="P383" s="73">
        <v>95731</v>
      </c>
      <c r="Q383" s="73">
        <v>93629</v>
      </c>
      <c r="R383" s="73">
        <v>65740</v>
      </c>
      <c r="S383" s="73">
        <v>87959</v>
      </c>
      <c r="T383" s="73">
        <v>86700</v>
      </c>
      <c r="U383" s="73">
        <v>79282</v>
      </c>
      <c r="V383" s="73">
        <v>78971</v>
      </c>
      <c r="W383" s="73">
        <v>79419</v>
      </c>
      <c r="X383" s="73">
        <v>81696</v>
      </c>
      <c r="Y383" s="73">
        <v>75374.000000000015</v>
      </c>
      <c r="Z383" s="73">
        <v>64490.5</v>
      </c>
      <c r="AA383" s="73">
        <v>62127</v>
      </c>
      <c r="AB383" s="73">
        <v>61654</v>
      </c>
      <c r="AC383" s="73">
        <v>60074</v>
      </c>
      <c r="AD383" s="73">
        <v>62664</v>
      </c>
      <c r="AE383" s="73">
        <v>2227447.5</v>
      </c>
    </row>
    <row r="384" spans="3:31" x14ac:dyDescent="0.25">
      <c r="C384" s="74" t="s">
        <v>37</v>
      </c>
      <c r="D384" s="75">
        <v>165485</v>
      </c>
      <c r="E384" s="75">
        <v>172704</v>
      </c>
      <c r="F384" s="75">
        <v>182162.25</v>
      </c>
      <c r="G384" s="75">
        <v>188408.5</v>
      </c>
      <c r="H384" s="75">
        <v>180211</v>
      </c>
      <c r="I384" s="75">
        <v>188080</v>
      </c>
      <c r="J384" s="75">
        <v>194105</v>
      </c>
      <c r="K384" s="75">
        <v>175155</v>
      </c>
      <c r="L384" s="75">
        <v>181101</v>
      </c>
      <c r="M384" s="75">
        <v>176694</v>
      </c>
      <c r="N384" s="75">
        <v>181383</v>
      </c>
      <c r="O384" s="75">
        <v>173251</v>
      </c>
      <c r="P384" s="75">
        <v>188391</v>
      </c>
      <c r="Q384" s="75">
        <v>187067</v>
      </c>
      <c r="R384" s="75">
        <v>135234</v>
      </c>
      <c r="S384" s="75">
        <v>177450</v>
      </c>
      <c r="T384" s="75">
        <v>173958</v>
      </c>
      <c r="U384" s="75">
        <v>159410</v>
      </c>
      <c r="V384" s="75">
        <v>160306</v>
      </c>
      <c r="W384" s="75">
        <v>160016</v>
      </c>
      <c r="X384" s="75">
        <v>159049.5</v>
      </c>
      <c r="Y384" s="75">
        <v>154080.66666666666</v>
      </c>
      <c r="Z384" s="75">
        <v>131353.75</v>
      </c>
      <c r="AA384" s="75">
        <v>127445</v>
      </c>
      <c r="AB384" s="75">
        <v>128556</v>
      </c>
      <c r="AC384" s="75">
        <v>125488</v>
      </c>
      <c r="AD384" s="75">
        <v>129825</v>
      </c>
      <c r="AE384" s="75">
        <v>4456369.666666667</v>
      </c>
    </row>
    <row r="385" spans="3:31" x14ac:dyDescent="0.25">
      <c r="C385" s="39" t="s">
        <v>124</v>
      </c>
      <c r="D385" s="73">
        <v>79952</v>
      </c>
      <c r="E385" s="73">
        <v>95209</v>
      </c>
      <c r="F385" s="73">
        <v>95634.5</v>
      </c>
      <c r="G385" s="73">
        <v>100305</v>
      </c>
      <c r="H385" s="73">
        <v>98773</v>
      </c>
      <c r="I385" s="73">
        <v>97185</v>
      </c>
      <c r="J385" s="73">
        <v>95421</v>
      </c>
      <c r="K385" s="73">
        <v>83375</v>
      </c>
      <c r="L385" s="73">
        <v>96578</v>
      </c>
      <c r="M385" s="73">
        <v>89958</v>
      </c>
      <c r="N385" s="73">
        <v>96279</v>
      </c>
      <c r="O385" s="73">
        <v>96896</v>
      </c>
      <c r="P385" s="73">
        <v>92659</v>
      </c>
      <c r="Q385" s="73">
        <v>90736</v>
      </c>
      <c r="R385" s="73">
        <v>64669</v>
      </c>
      <c r="S385" s="73">
        <v>87479</v>
      </c>
      <c r="T385" s="73">
        <v>87910</v>
      </c>
      <c r="U385" s="73">
        <v>84411</v>
      </c>
      <c r="V385" s="73">
        <v>80019</v>
      </c>
      <c r="W385" s="73">
        <v>79848</v>
      </c>
      <c r="X385" s="73">
        <v>76694.5</v>
      </c>
      <c r="Y385" s="73">
        <v>72596</v>
      </c>
      <c r="Z385" s="73">
        <v>65370.75</v>
      </c>
      <c r="AA385" s="73">
        <v>61022</v>
      </c>
      <c r="AB385" s="73">
        <v>61278</v>
      </c>
      <c r="AC385" s="73">
        <v>59294</v>
      </c>
      <c r="AD385" s="73">
        <v>60120</v>
      </c>
      <c r="AE385" s="73">
        <v>2249671.75</v>
      </c>
    </row>
    <row r="386" spans="3:31" x14ac:dyDescent="0.25">
      <c r="C386" s="39" t="s">
        <v>125</v>
      </c>
      <c r="D386" s="73">
        <v>88202</v>
      </c>
      <c r="E386" s="73">
        <v>104061</v>
      </c>
      <c r="F386" s="73">
        <v>103562.75</v>
      </c>
      <c r="G386" s="73">
        <v>104814.75</v>
      </c>
      <c r="H386" s="73">
        <v>105196</v>
      </c>
      <c r="I386" s="73">
        <v>106247</v>
      </c>
      <c r="J386" s="73">
        <v>103275</v>
      </c>
      <c r="K386" s="73">
        <v>90708</v>
      </c>
      <c r="L386" s="73">
        <v>99538</v>
      </c>
      <c r="M386" s="73">
        <v>96617</v>
      </c>
      <c r="N386" s="73">
        <v>98768</v>
      </c>
      <c r="O386" s="73">
        <v>100758</v>
      </c>
      <c r="P386" s="73">
        <v>103538</v>
      </c>
      <c r="Q386" s="73">
        <v>101226</v>
      </c>
      <c r="R386" s="73">
        <v>70133</v>
      </c>
      <c r="S386" s="73">
        <v>99711</v>
      </c>
      <c r="T386" s="73">
        <v>96559</v>
      </c>
      <c r="U386" s="73">
        <v>91635</v>
      </c>
      <c r="V386" s="73">
        <v>87815</v>
      </c>
      <c r="W386" s="73">
        <v>87075</v>
      </c>
      <c r="X386" s="73">
        <v>82042.5</v>
      </c>
      <c r="Y386" s="73">
        <v>78923.333333333328</v>
      </c>
      <c r="Z386" s="73">
        <v>67861.75</v>
      </c>
      <c r="AA386" s="73">
        <v>66624</v>
      </c>
      <c r="AB386" s="73">
        <v>66156</v>
      </c>
      <c r="AC386" s="73">
        <v>64695</v>
      </c>
      <c r="AD386" s="73">
        <v>66030</v>
      </c>
      <c r="AE386" s="73">
        <v>2431772.0833333335</v>
      </c>
    </row>
    <row r="387" spans="3:31" x14ac:dyDescent="0.25">
      <c r="C387" s="74" t="s">
        <v>37</v>
      </c>
      <c r="D387" s="75">
        <v>168154</v>
      </c>
      <c r="E387" s="75">
        <v>199270</v>
      </c>
      <c r="F387" s="75">
        <v>199197.25</v>
      </c>
      <c r="G387" s="75">
        <v>205119.75</v>
      </c>
      <c r="H387" s="75">
        <v>203969</v>
      </c>
      <c r="I387" s="75">
        <v>203432</v>
      </c>
      <c r="J387" s="75">
        <v>198696</v>
      </c>
      <c r="K387" s="75">
        <v>174083</v>
      </c>
      <c r="L387" s="75">
        <v>196116</v>
      </c>
      <c r="M387" s="75">
        <v>186575</v>
      </c>
      <c r="N387" s="75">
        <v>195047</v>
      </c>
      <c r="O387" s="75">
        <v>197654</v>
      </c>
      <c r="P387" s="75">
        <v>196197</v>
      </c>
      <c r="Q387" s="75">
        <v>191962</v>
      </c>
      <c r="R387" s="75">
        <v>134802</v>
      </c>
      <c r="S387" s="75">
        <v>187190</v>
      </c>
      <c r="T387" s="75">
        <v>184469</v>
      </c>
      <c r="U387" s="75">
        <v>176046</v>
      </c>
      <c r="V387" s="75">
        <v>167834</v>
      </c>
      <c r="W387" s="75">
        <v>166923</v>
      </c>
      <c r="X387" s="75">
        <v>158737</v>
      </c>
      <c r="Y387" s="75">
        <v>151519.33333333331</v>
      </c>
      <c r="Z387" s="75">
        <v>133232.5</v>
      </c>
      <c r="AA387" s="75">
        <v>127646</v>
      </c>
      <c r="AB387" s="75">
        <v>127434</v>
      </c>
      <c r="AC387" s="75">
        <v>123989</v>
      </c>
      <c r="AD387" s="75">
        <v>126150</v>
      </c>
      <c r="AE387" s="75">
        <v>4681443.833333334</v>
      </c>
    </row>
    <row r="388" spans="3:31" x14ac:dyDescent="0.25">
      <c r="C388" s="39" t="s">
        <v>126</v>
      </c>
      <c r="D388" s="73">
        <v>25157</v>
      </c>
      <c r="E388" s="73">
        <v>26728</v>
      </c>
      <c r="F388" s="73">
        <v>26636.333333333332</v>
      </c>
      <c r="G388" s="73">
        <v>26777.666666666664</v>
      </c>
      <c r="H388" s="73">
        <v>26647.666666666668</v>
      </c>
      <c r="I388" s="73">
        <v>27707</v>
      </c>
      <c r="J388" s="73">
        <v>28143.5</v>
      </c>
      <c r="K388" s="73">
        <v>22669.333333333332</v>
      </c>
      <c r="L388" s="73">
        <v>24505.75</v>
      </c>
      <c r="M388" s="73">
        <v>23707</v>
      </c>
      <c r="N388" s="73">
        <v>25122</v>
      </c>
      <c r="O388" s="73">
        <v>24566</v>
      </c>
      <c r="P388" s="73">
        <v>28904</v>
      </c>
      <c r="Q388" s="73">
        <v>30677</v>
      </c>
      <c r="R388" s="73">
        <v>19999</v>
      </c>
      <c r="S388" s="73">
        <v>24083</v>
      </c>
      <c r="T388" s="73">
        <v>24112</v>
      </c>
      <c r="U388" s="73">
        <v>23343</v>
      </c>
      <c r="V388" s="73">
        <v>22374</v>
      </c>
      <c r="W388" s="73">
        <v>24288</v>
      </c>
      <c r="X388" s="73">
        <v>25610</v>
      </c>
      <c r="Y388" s="73">
        <v>22852</v>
      </c>
      <c r="Z388" s="73">
        <v>17328.5</v>
      </c>
      <c r="AA388" s="73">
        <v>16375</v>
      </c>
      <c r="AB388" s="73">
        <v>16920</v>
      </c>
      <c r="AC388" s="73">
        <v>16603</v>
      </c>
      <c r="AD388" s="73">
        <v>18100</v>
      </c>
      <c r="AE388" s="73">
        <v>639935.75</v>
      </c>
    </row>
    <row r="389" spans="3:31" x14ac:dyDescent="0.25">
      <c r="C389" s="39" t="s">
        <v>127</v>
      </c>
      <c r="D389" s="73">
        <v>30565</v>
      </c>
      <c r="E389" s="73">
        <v>27098.666666666668</v>
      </c>
      <c r="F389" s="73">
        <v>26987.333333333332</v>
      </c>
      <c r="G389" s="73">
        <v>27229.666666666664</v>
      </c>
      <c r="H389" s="73">
        <v>27108.666666666664</v>
      </c>
      <c r="I389" s="73">
        <v>27457.333333333336</v>
      </c>
      <c r="J389" s="73">
        <v>24450</v>
      </c>
      <c r="K389" s="73">
        <v>27200.5</v>
      </c>
      <c r="L389" s="73">
        <v>24843.25</v>
      </c>
      <c r="M389" s="73">
        <v>24266</v>
      </c>
      <c r="N389" s="73">
        <v>25209</v>
      </c>
      <c r="O389" s="73">
        <v>25224</v>
      </c>
      <c r="P389" s="73">
        <v>28131</v>
      </c>
      <c r="Q389" s="73">
        <v>26684</v>
      </c>
      <c r="R389" s="73">
        <v>25293</v>
      </c>
      <c r="S389" s="73">
        <v>24147</v>
      </c>
      <c r="T389" s="73">
        <v>23474</v>
      </c>
      <c r="U389" s="73">
        <v>22619</v>
      </c>
      <c r="V389" s="73">
        <v>21870</v>
      </c>
      <c r="W389" s="73">
        <v>22135</v>
      </c>
      <c r="X389" s="73">
        <v>22216</v>
      </c>
      <c r="Y389" s="73">
        <v>25743.5</v>
      </c>
      <c r="Z389" s="73">
        <v>18375.5</v>
      </c>
      <c r="AA389" s="73">
        <v>16994</v>
      </c>
      <c r="AB389" s="73">
        <v>16975</v>
      </c>
      <c r="AC389" s="73">
        <v>16982</v>
      </c>
      <c r="AD389" s="73">
        <v>17636</v>
      </c>
      <c r="AE389" s="73">
        <v>646914.41666666663</v>
      </c>
    </row>
    <row r="390" spans="3:31" x14ac:dyDescent="0.25">
      <c r="C390" s="74" t="s">
        <v>37</v>
      </c>
      <c r="D390" s="75">
        <v>55722</v>
      </c>
      <c r="E390" s="75">
        <v>53826.666666666672</v>
      </c>
      <c r="F390" s="75">
        <v>53623.666666666664</v>
      </c>
      <c r="G390" s="75">
        <v>54007.333333333328</v>
      </c>
      <c r="H390" s="75">
        <v>53756.333333333328</v>
      </c>
      <c r="I390" s="75">
        <v>55164.333333333336</v>
      </c>
      <c r="J390" s="75">
        <v>52593.5</v>
      </c>
      <c r="K390" s="75">
        <v>49869.833333333328</v>
      </c>
      <c r="L390" s="75">
        <v>49349</v>
      </c>
      <c r="M390" s="75">
        <v>47973</v>
      </c>
      <c r="N390" s="75">
        <v>50331</v>
      </c>
      <c r="O390" s="75">
        <v>49790</v>
      </c>
      <c r="P390" s="75">
        <v>57035</v>
      </c>
      <c r="Q390" s="75">
        <v>57361</v>
      </c>
      <c r="R390" s="75">
        <v>45292</v>
      </c>
      <c r="S390" s="75">
        <v>48230</v>
      </c>
      <c r="T390" s="75">
        <v>47586</v>
      </c>
      <c r="U390" s="75">
        <v>45962</v>
      </c>
      <c r="V390" s="75">
        <v>44244</v>
      </c>
      <c r="W390" s="75">
        <v>46423</v>
      </c>
      <c r="X390" s="75">
        <v>47826</v>
      </c>
      <c r="Y390" s="75">
        <v>48595.5</v>
      </c>
      <c r="Z390" s="75">
        <v>35704</v>
      </c>
      <c r="AA390" s="75">
        <v>33369</v>
      </c>
      <c r="AB390" s="75">
        <v>33895</v>
      </c>
      <c r="AC390" s="75">
        <v>33585</v>
      </c>
      <c r="AD390" s="75">
        <v>35736</v>
      </c>
      <c r="AE390" s="75">
        <v>1286850.1666666665</v>
      </c>
    </row>
    <row r="391" spans="3:31" x14ac:dyDescent="0.25">
      <c r="C391" s="39" t="s">
        <v>128</v>
      </c>
      <c r="D391" s="73">
        <v>69051</v>
      </c>
      <c r="E391" s="73">
        <v>63501</v>
      </c>
      <c r="F391" s="73">
        <v>62850</v>
      </c>
      <c r="G391" s="73">
        <v>69938.75</v>
      </c>
      <c r="H391" s="73">
        <v>64449</v>
      </c>
      <c r="I391" s="73">
        <v>64482</v>
      </c>
      <c r="J391" s="73">
        <v>60931</v>
      </c>
      <c r="K391" s="73">
        <v>70410</v>
      </c>
      <c r="L391" s="73">
        <v>65050</v>
      </c>
      <c r="M391" s="73">
        <v>60798</v>
      </c>
      <c r="N391" s="73">
        <v>62052</v>
      </c>
      <c r="O391" s="73">
        <v>62421</v>
      </c>
      <c r="P391" s="73">
        <v>65942</v>
      </c>
      <c r="Q391" s="73">
        <v>60125</v>
      </c>
      <c r="R391" s="73">
        <v>59156</v>
      </c>
      <c r="S391" s="73">
        <v>67364</v>
      </c>
      <c r="T391" s="73">
        <v>66692</v>
      </c>
      <c r="U391" s="73">
        <v>65695</v>
      </c>
      <c r="V391" s="73">
        <v>61812</v>
      </c>
      <c r="W391" s="73">
        <v>57989</v>
      </c>
      <c r="X391" s="73">
        <v>50888</v>
      </c>
      <c r="Y391" s="73">
        <v>63437.333333333328</v>
      </c>
      <c r="Z391" s="73">
        <v>49895.5</v>
      </c>
      <c r="AA391" s="73">
        <v>49152</v>
      </c>
      <c r="AB391" s="73">
        <v>49370</v>
      </c>
      <c r="AC391" s="73">
        <v>49399</v>
      </c>
      <c r="AD391" s="73">
        <v>50254</v>
      </c>
      <c r="AE391" s="73">
        <v>1643104.5833333333</v>
      </c>
    </row>
    <row r="392" spans="3:31" x14ac:dyDescent="0.25">
      <c r="C392" s="39" t="s">
        <v>129</v>
      </c>
      <c r="D392" s="73">
        <v>105208</v>
      </c>
      <c r="E392" s="73">
        <v>105251</v>
      </c>
      <c r="F392" s="73">
        <v>104486.75</v>
      </c>
      <c r="G392" s="73">
        <v>111000.75</v>
      </c>
      <c r="H392" s="73">
        <v>101381</v>
      </c>
      <c r="I392" s="73">
        <v>105227</v>
      </c>
      <c r="J392" s="73">
        <v>104244</v>
      </c>
      <c r="K392" s="73">
        <v>109449</v>
      </c>
      <c r="L392" s="73">
        <v>99717</v>
      </c>
      <c r="M392" s="73">
        <v>97628</v>
      </c>
      <c r="N392" s="73">
        <v>96180</v>
      </c>
      <c r="O392" s="73">
        <v>99691</v>
      </c>
      <c r="P392" s="73">
        <v>106269</v>
      </c>
      <c r="Q392" s="73">
        <v>107779</v>
      </c>
      <c r="R392" s="73">
        <v>87226</v>
      </c>
      <c r="S392" s="73">
        <v>109142</v>
      </c>
      <c r="T392" s="73">
        <v>107124</v>
      </c>
      <c r="U392" s="73">
        <v>104088</v>
      </c>
      <c r="V392" s="73">
        <v>98751</v>
      </c>
      <c r="W392" s="73">
        <v>99310</v>
      </c>
      <c r="X392" s="73">
        <v>92236.5</v>
      </c>
      <c r="Y392" s="73">
        <v>97707.666666666672</v>
      </c>
      <c r="Z392" s="73">
        <v>83537</v>
      </c>
      <c r="AA392" s="73">
        <v>82362</v>
      </c>
      <c r="AB392" s="73">
        <v>82294</v>
      </c>
      <c r="AC392" s="73">
        <v>81484</v>
      </c>
      <c r="AD392" s="73">
        <v>82861</v>
      </c>
      <c r="AE392" s="73">
        <v>2661634.6666666665</v>
      </c>
    </row>
    <row r="393" spans="3:31" x14ac:dyDescent="0.25">
      <c r="C393" s="74" t="s">
        <v>37</v>
      </c>
      <c r="D393" s="75">
        <v>174259</v>
      </c>
      <c r="E393" s="75">
        <v>168752</v>
      </c>
      <c r="F393" s="75">
        <v>167336.75</v>
      </c>
      <c r="G393" s="75">
        <v>180939.5</v>
      </c>
      <c r="H393" s="75">
        <v>165830</v>
      </c>
      <c r="I393" s="75">
        <v>169709</v>
      </c>
      <c r="J393" s="75">
        <v>165175</v>
      </c>
      <c r="K393" s="75">
        <v>179859</v>
      </c>
      <c r="L393" s="75">
        <v>164767</v>
      </c>
      <c r="M393" s="75">
        <v>158426</v>
      </c>
      <c r="N393" s="75">
        <v>158232</v>
      </c>
      <c r="O393" s="75">
        <v>162112</v>
      </c>
      <c r="P393" s="75">
        <v>172211</v>
      </c>
      <c r="Q393" s="75">
        <v>167904</v>
      </c>
      <c r="R393" s="75">
        <v>146382</v>
      </c>
      <c r="S393" s="75">
        <v>176506</v>
      </c>
      <c r="T393" s="75">
        <v>173816</v>
      </c>
      <c r="U393" s="75">
        <v>169783</v>
      </c>
      <c r="V393" s="75">
        <v>160563</v>
      </c>
      <c r="W393" s="75">
        <v>157299</v>
      </c>
      <c r="X393" s="75">
        <v>143124.5</v>
      </c>
      <c r="Y393" s="75">
        <v>161145</v>
      </c>
      <c r="Z393" s="75">
        <v>133432.5</v>
      </c>
      <c r="AA393" s="75">
        <v>131514</v>
      </c>
      <c r="AB393" s="75">
        <v>131664</v>
      </c>
      <c r="AC393" s="75">
        <v>130883</v>
      </c>
      <c r="AD393" s="75">
        <v>133115</v>
      </c>
      <c r="AE393" s="75">
        <v>4304739.25</v>
      </c>
    </row>
    <row r="394" spans="3:31" x14ac:dyDescent="0.25">
      <c r="C394" s="39" t="s">
        <v>130</v>
      </c>
      <c r="D394" s="73">
        <v>104207</v>
      </c>
      <c r="E394" s="73">
        <v>118032</v>
      </c>
      <c r="F394" s="73">
        <v>116749.25</v>
      </c>
      <c r="G394" s="73">
        <v>122864.75</v>
      </c>
      <c r="H394" s="73">
        <v>117294</v>
      </c>
      <c r="I394" s="73">
        <v>121353</v>
      </c>
      <c r="J394" s="73">
        <v>124379</v>
      </c>
      <c r="K394" s="73">
        <v>114226</v>
      </c>
      <c r="L394" s="73">
        <v>121865</v>
      </c>
      <c r="M394" s="73">
        <v>112933</v>
      </c>
      <c r="N394" s="73">
        <v>120806</v>
      </c>
      <c r="O394" s="73">
        <v>120661</v>
      </c>
      <c r="P394" s="73">
        <v>120885</v>
      </c>
      <c r="Q394" s="73">
        <v>118005</v>
      </c>
      <c r="R394" s="73">
        <v>93819</v>
      </c>
      <c r="S394" s="73">
        <v>115047.25</v>
      </c>
      <c r="T394" s="73">
        <v>107058</v>
      </c>
      <c r="U394" s="73">
        <v>103941</v>
      </c>
      <c r="V394" s="73">
        <v>98304</v>
      </c>
      <c r="W394" s="73">
        <v>98819</v>
      </c>
      <c r="X394" s="73">
        <v>97746</v>
      </c>
      <c r="Y394" s="73">
        <v>95087.666666666672</v>
      </c>
      <c r="Z394" s="73">
        <v>76912.25</v>
      </c>
      <c r="AA394" s="73">
        <v>73868</v>
      </c>
      <c r="AB394" s="73">
        <v>73537</v>
      </c>
      <c r="AC394" s="73">
        <v>73335</v>
      </c>
      <c r="AD394" s="73">
        <v>73611</v>
      </c>
      <c r="AE394" s="73">
        <v>2835345.1666666665</v>
      </c>
    </row>
    <row r="395" spans="3:31" x14ac:dyDescent="0.25">
      <c r="C395" s="39" t="s">
        <v>131</v>
      </c>
      <c r="D395" s="73">
        <v>93093</v>
      </c>
      <c r="E395" s="73">
        <v>107811</v>
      </c>
      <c r="F395" s="73">
        <v>105541.25</v>
      </c>
      <c r="G395" s="73">
        <v>111567</v>
      </c>
      <c r="H395" s="73">
        <v>105910</v>
      </c>
      <c r="I395" s="73">
        <v>110056</v>
      </c>
      <c r="J395" s="73">
        <v>109130</v>
      </c>
      <c r="K395" s="73">
        <v>97459</v>
      </c>
      <c r="L395" s="73">
        <v>107447</v>
      </c>
      <c r="M395" s="73">
        <v>105057</v>
      </c>
      <c r="N395" s="73">
        <v>108368</v>
      </c>
      <c r="O395" s="73">
        <v>108558</v>
      </c>
      <c r="P395" s="73">
        <v>114200</v>
      </c>
      <c r="Q395" s="73">
        <v>108026</v>
      </c>
      <c r="R395" s="73">
        <v>86755</v>
      </c>
      <c r="S395" s="73">
        <v>106693.5</v>
      </c>
      <c r="T395" s="73">
        <v>99591.5</v>
      </c>
      <c r="U395" s="73">
        <v>97844</v>
      </c>
      <c r="V395" s="73">
        <v>93801</v>
      </c>
      <c r="W395" s="73">
        <v>96132</v>
      </c>
      <c r="X395" s="73">
        <v>90766</v>
      </c>
      <c r="Y395" s="73">
        <v>86705.333333333328</v>
      </c>
      <c r="Z395" s="73">
        <v>75083.5</v>
      </c>
      <c r="AA395" s="73">
        <v>74249</v>
      </c>
      <c r="AB395" s="73">
        <v>73557</v>
      </c>
      <c r="AC395" s="73">
        <v>73253</v>
      </c>
      <c r="AD395" s="73">
        <v>75395</v>
      </c>
      <c r="AE395" s="73">
        <v>2622049.0833333335</v>
      </c>
    </row>
    <row r="396" spans="3:31" x14ac:dyDescent="0.25">
      <c r="C396" s="74" t="s">
        <v>37</v>
      </c>
      <c r="D396" s="75">
        <v>197300</v>
      </c>
      <c r="E396" s="75">
        <v>225843</v>
      </c>
      <c r="F396" s="75">
        <v>222290.5</v>
      </c>
      <c r="G396" s="75">
        <v>234431.75</v>
      </c>
      <c r="H396" s="75">
        <v>223204</v>
      </c>
      <c r="I396" s="75">
        <v>231409</v>
      </c>
      <c r="J396" s="75">
        <v>233509</v>
      </c>
      <c r="K396" s="75">
        <v>211685</v>
      </c>
      <c r="L396" s="75">
        <v>229312</v>
      </c>
      <c r="M396" s="75">
        <v>217990</v>
      </c>
      <c r="N396" s="75">
        <v>229174</v>
      </c>
      <c r="O396" s="75">
        <v>229219</v>
      </c>
      <c r="P396" s="75">
        <v>235085</v>
      </c>
      <c r="Q396" s="75">
        <v>226031</v>
      </c>
      <c r="R396" s="75">
        <v>180574</v>
      </c>
      <c r="S396" s="75">
        <v>221740.75</v>
      </c>
      <c r="T396" s="75">
        <v>206649.5</v>
      </c>
      <c r="U396" s="75">
        <v>201785</v>
      </c>
      <c r="V396" s="75">
        <v>192105</v>
      </c>
      <c r="W396" s="75">
        <v>194951</v>
      </c>
      <c r="X396" s="75">
        <v>188512</v>
      </c>
      <c r="Y396" s="75">
        <v>181793</v>
      </c>
      <c r="Z396" s="75">
        <v>151995.75</v>
      </c>
      <c r="AA396" s="75">
        <v>148117</v>
      </c>
      <c r="AB396" s="75">
        <v>147094</v>
      </c>
      <c r="AC396" s="75">
        <v>146588</v>
      </c>
      <c r="AD396" s="75">
        <v>149006</v>
      </c>
      <c r="AE396" s="75">
        <v>5457394.25</v>
      </c>
    </row>
    <row r="397" spans="3:31" x14ac:dyDescent="0.25">
      <c r="C397" s="39" t="s">
        <v>132</v>
      </c>
      <c r="D397" s="73">
        <v>54529</v>
      </c>
      <c r="E397" s="73">
        <v>57972</v>
      </c>
      <c r="F397" s="73">
        <v>53639.25</v>
      </c>
      <c r="G397" s="73">
        <v>57643</v>
      </c>
      <c r="H397" s="73">
        <v>56442</v>
      </c>
      <c r="I397" s="73">
        <v>55369</v>
      </c>
      <c r="J397" s="73">
        <v>55331</v>
      </c>
      <c r="K397" s="73">
        <v>55116</v>
      </c>
      <c r="L397" s="73">
        <v>56405</v>
      </c>
      <c r="M397" s="73">
        <v>53557</v>
      </c>
      <c r="N397" s="73">
        <v>44866</v>
      </c>
      <c r="O397" s="73">
        <v>55914</v>
      </c>
      <c r="P397" s="73">
        <v>53511</v>
      </c>
      <c r="Q397" s="73">
        <v>53624</v>
      </c>
      <c r="R397" s="73">
        <v>41593</v>
      </c>
      <c r="S397" s="73">
        <v>51097</v>
      </c>
      <c r="T397" s="73">
        <v>48676</v>
      </c>
      <c r="U397" s="73">
        <v>45434</v>
      </c>
      <c r="V397" s="73">
        <v>37851.25</v>
      </c>
      <c r="W397" s="73">
        <v>36399</v>
      </c>
      <c r="X397" s="73">
        <v>39527.5</v>
      </c>
      <c r="Y397" s="73">
        <v>40179</v>
      </c>
      <c r="Z397" s="73">
        <v>31938.25</v>
      </c>
      <c r="AA397" s="73">
        <v>30794</v>
      </c>
      <c r="AB397" s="73">
        <v>30472</v>
      </c>
      <c r="AC397" s="73">
        <v>29876</v>
      </c>
      <c r="AD397" s="73">
        <v>31413</v>
      </c>
      <c r="AE397" s="73">
        <v>1259168.25</v>
      </c>
    </row>
    <row r="398" spans="3:31" x14ac:dyDescent="0.25">
      <c r="C398" s="39" t="s">
        <v>133</v>
      </c>
      <c r="D398" s="73">
        <v>31207</v>
      </c>
      <c r="E398" s="73">
        <v>36224</v>
      </c>
      <c r="F398" s="73">
        <v>37459.5</v>
      </c>
      <c r="G398" s="73">
        <v>38125.5</v>
      </c>
      <c r="H398" s="73">
        <v>38376</v>
      </c>
      <c r="I398" s="73">
        <v>38459</v>
      </c>
      <c r="J398" s="73">
        <v>41672</v>
      </c>
      <c r="K398" s="73">
        <v>32446</v>
      </c>
      <c r="L398" s="73">
        <v>37101</v>
      </c>
      <c r="M398" s="73">
        <v>34280</v>
      </c>
      <c r="N398" s="73">
        <v>36726</v>
      </c>
      <c r="O398" s="73">
        <v>38618</v>
      </c>
      <c r="P398" s="73">
        <v>37840</v>
      </c>
      <c r="Q398" s="73">
        <v>39080</v>
      </c>
      <c r="R398" s="73">
        <v>26828</v>
      </c>
      <c r="S398" s="73">
        <v>33537</v>
      </c>
      <c r="T398" s="73">
        <v>31452</v>
      </c>
      <c r="U398" s="73">
        <v>29522</v>
      </c>
      <c r="V398" s="73">
        <v>24340</v>
      </c>
      <c r="W398" s="73">
        <v>27278</v>
      </c>
      <c r="X398" s="73">
        <v>28772.5</v>
      </c>
      <c r="Y398" s="73">
        <v>24428.666666666664</v>
      </c>
      <c r="Z398" s="73">
        <v>21923.25</v>
      </c>
      <c r="AA398" s="73">
        <v>20980</v>
      </c>
      <c r="AB398" s="73">
        <v>21611</v>
      </c>
      <c r="AC398" s="73">
        <v>20777</v>
      </c>
      <c r="AD398" s="73">
        <v>20969</v>
      </c>
      <c r="AE398" s="73">
        <v>850032.41666666663</v>
      </c>
    </row>
    <row r="399" spans="3:31" x14ac:dyDescent="0.25">
      <c r="C399" s="74" t="s">
        <v>37</v>
      </c>
      <c r="D399" s="75">
        <v>85736</v>
      </c>
      <c r="E399" s="75">
        <v>94196</v>
      </c>
      <c r="F399" s="75">
        <v>91098.75</v>
      </c>
      <c r="G399" s="75">
        <v>95768.5</v>
      </c>
      <c r="H399" s="75">
        <v>94818</v>
      </c>
      <c r="I399" s="75">
        <v>93828</v>
      </c>
      <c r="J399" s="75">
        <v>97003</v>
      </c>
      <c r="K399" s="75">
        <v>87562</v>
      </c>
      <c r="L399" s="75">
        <v>93506</v>
      </c>
      <c r="M399" s="75">
        <v>87837</v>
      </c>
      <c r="N399" s="75">
        <v>81592</v>
      </c>
      <c r="O399" s="75">
        <v>94532</v>
      </c>
      <c r="P399" s="75">
        <v>91351</v>
      </c>
      <c r="Q399" s="75">
        <v>92704</v>
      </c>
      <c r="R399" s="75">
        <v>68421</v>
      </c>
      <c r="S399" s="75">
        <v>84634</v>
      </c>
      <c r="T399" s="75">
        <v>80128</v>
      </c>
      <c r="U399" s="75">
        <v>74956</v>
      </c>
      <c r="V399" s="75">
        <v>62191.25</v>
      </c>
      <c r="W399" s="75">
        <v>63677</v>
      </c>
      <c r="X399" s="75">
        <v>68300</v>
      </c>
      <c r="Y399" s="75">
        <v>64607.666666666664</v>
      </c>
      <c r="Z399" s="75">
        <v>53861.5</v>
      </c>
      <c r="AA399" s="75">
        <v>51774</v>
      </c>
      <c r="AB399" s="75">
        <v>52083</v>
      </c>
      <c r="AC399" s="75">
        <v>50653</v>
      </c>
      <c r="AD399" s="75">
        <v>52382</v>
      </c>
      <c r="AE399" s="75">
        <v>2109200.6666666665</v>
      </c>
    </row>
    <row r="400" spans="3:31" x14ac:dyDescent="0.25">
      <c r="C400" s="39" t="s">
        <v>134</v>
      </c>
      <c r="D400" s="73">
        <v>64038.666666666672</v>
      </c>
      <c r="E400" s="73">
        <v>66960.333333333328</v>
      </c>
      <c r="F400" s="73">
        <v>69621</v>
      </c>
      <c r="G400" s="73">
        <v>70249.333333333328</v>
      </c>
      <c r="H400" s="73">
        <v>68924</v>
      </c>
      <c r="I400" s="73">
        <v>73494</v>
      </c>
      <c r="J400" s="73">
        <v>68858</v>
      </c>
      <c r="K400" s="73">
        <v>71287</v>
      </c>
      <c r="L400" s="73">
        <v>72148</v>
      </c>
      <c r="M400" s="73">
        <v>65502</v>
      </c>
      <c r="N400" s="73">
        <v>68671</v>
      </c>
      <c r="O400" s="73">
        <v>70153</v>
      </c>
      <c r="P400" s="73">
        <v>73872</v>
      </c>
      <c r="Q400" s="73">
        <v>69572</v>
      </c>
      <c r="R400" s="73">
        <v>63179</v>
      </c>
      <c r="S400" s="73">
        <v>69343</v>
      </c>
      <c r="T400" s="73">
        <v>63811</v>
      </c>
      <c r="U400" s="73">
        <v>59852</v>
      </c>
      <c r="V400" s="73">
        <v>54976</v>
      </c>
      <c r="W400" s="73">
        <v>55739</v>
      </c>
      <c r="X400" s="73">
        <v>53116</v>
      </c>
      <c r="Y400" s="73">
        <v>57650</v>
      </c>
      <c r="Z400" s="73">
        <v>44431</v>
      </c>
      <c r="AA400" s="73">
        <v>42868</v>
      </c>
      <c r="AB400" s="73">
        <v>41990</v>
      </c>
      <c r="AC400" s="73">
        <v>40832</v>
      </c>
      <c r="AD400" s="73">
        <v>43000</v>
      </c>
      <c r="AE400" s="73">
        <v>1664137.3333333333</v>
      </c>
    </row>
    <row r="401" spans="3:31" x14ac:dyDescent="0.25">
      <c r="C401" s="39" t="s">
        <v>135</v>
      </c>
      <c r="D401" s="73">
        <v>63483.833333333336</v>
      </c>
      <c r="E401" s="73">
        <v>70329.333333333328</v>
      </c>
      <c r="F401" s="73">
        <v>75121.5</v>
      </c>
      <c r="G401" s="73">
        <v>73320.333333333328</v>
      </c>
      <c r="H401" s="73">
        <v>72924</v>
      </c>
      <c r="I401" s="73">
        <v>81612</v>
      </c>
      <c r="J401" s="73">
        <v>79570</v>
      </c>
      <c r="K401" s="73">
        <v>70922</v>
      </c>
      <c r="L401" s="73">
        <v>74163</v>
      </c>
      <c r="M401" s="73">
        <v>71024</v>
      </c>
      <c r="N401" s="73">
        <v>72944</v>
      </c>
      <c r="O401" s="73">
        <v>75897</v>
      </c>
      <c r="P401" s="73">
        <v>84904</v>
      </c>
      <c r="Q401" s="73">
        <v>79754</v>
      </c>
      <c r="R401" s="73">
        <v>60574</v>
      </c>
      <c r="S401" s="73">
        <v>72224</v>
      </c>
      <c r="T401" s="73">
        <v>69357</v>
      </c>
      <c r="U401" s="73">
        <v>62800</v>
      </c>
      <c r="V401" s="73">
        <v>59391</v>
      </c>
      <c r="W401" s="73">
        <v>63162</v>
      </c>
      <c r="X401" s="73">
        <v>62426.5</v>
      </c>
      <c r="Y401" s="73">
        <v>58955.5</v>
      </c>
      <c r="Z401" s="73">
        <v>46206.5</v>
      </c>
      <c r="AA401" s="73">
        <v>46510</v>
      </c>
      <c r="AB401" s="73">
        <v>45167</v>
      </c>
      <c r="AC401" s="73">
        <v>43733</v>
      </c>
      <c r="AD401" s="73">
        <v>49287</v>
      </c>
      <c r="AE401" s="73">
        <v>1785762.5</v>
      </c>
    </row>
    <row r="402" spans="3:31" x14ac:dyDescent="0.25">
      <c r="C402" s="74" t="s">
        <v>37</v>
      </c>
      <c r="D402" s="75">
        <v>127522.5</v>
      </c>
      <c r="E402" s="75">
        <v>137289.66666666666</v>
      </c>
      <c r="F402" s="75">
        <v>144742.5</v>
      </c>
      <c r="G402" s="75">
        <v>143569.66666666666</v>
      </c>
      <c r="H402" s="75">
        <v>141848</v>
      </c>
      <c r="I402" s="75">
        <v>155106</v>
      </c>
      <c r="J402" s="75">
        <v>148428</v>
      </c>
      <c r="K402" s="75">
        <v>142209</v>
      </c>
      <c r="L402" s="75">
        <v>146311</v>
      </c>
      <c r="M402" s="75">
        <v>136526</v>
      </c>
      <c r="N402" s="75">
        <v>141615</v>
      </c>
      <c r="O402" s="75">
        <v>146050</v>
      </c>
      <c r="P402" s="75">
        <v>158776</v>
      </c>
      <c r="Q402" s="75">
        <v>149326</v>
      </c>
      <c r="R402" s="75">
        <v>123753</v>
      </c>
      <c r="S402" s="75">
        <v>141567</v>
      </c>
      <c r="T402" s="75">
        <v>133168</v>
      </c>
      <c r="U402" s="75">
        <v>122652</v>
      </c>
      <c r="V402" s="75">
        <v>114367</v>
      </c>
      <c r="W402" s="75">
        <v>118901</v>
      </c>
      <c r="X402" s="75">
        <v>115542.5</v>
      </c>
      <c r="Y402" s="75">
        <v>116605.5</v>
      </c>
      <c r="Z402" s="75">
        <v>90637.5</v>
      </c>
      <c r="AA402" s="75">
        <v>89378</v>
      </c>
      <c r="AB402" s="75">
        <v>87157</v>
      </c>
      <c r="AC402" s="75">
        <v>84565</v>
      </c>
      <c r="AD402" s="75">
        <v>92287</v>
      </c>
      <c r="AE402" s="75">
        <v>3449899.833333333</v>
      </c>
    </row>
    <row r="403" spans="3:31" x14ac:dyDescent="0.25">
      <c r="C403" s="39" t="s">
        <v>136</v>
      </c>
      <c r="D403" s="73">
        <v>52577</v>
      </c>
      <c r="E403" s="73">
        <v>50398</v>
      </c>
      <c r="F403" s="73">
        <v>51117.75</v>
      </c>
      <c r="G403" s="73">
        <v>55072.75</v>
      </c>
      <c r="H403" s="73">
        <v>54664</v>
      </c>
      <c r="I403" s="73">
        <v>58124</v>
      </c>
      <c r="J403" s="73">
        <v>50686</v>
      </c>
      <c r="K403" s="73">
        <v>52133</v>
      </c>
      <c r="L403" s="73">
        <v>54706</v>
      </c>
      <c r="M403" s="73">
        <v>54267</v>
      </c>
      <c r="N403" s="73">
        <v>53586</v>
      </c>
      <c r="O403" s="73">
        <v>54384</v>
      </c>
      <c r="P403" s="73">
        <v>58417</v>
      </c>
      <c r="Q403" s="73">
        <v>51527</v>
      </c>
      <c r="R403" s="73">
        <v>52723</v>
      </c>
      <c r="S403" s="73">
        <v>54252</v>
      </c>
      <c r="T403" s="73">
        <v>49711</v>
      </c>
      <c r="U403" s="73">
        <v>48694</v>
      </c>
      <c r="V403" s="73">
        <v>45339</v>
      </c>
      <c r="W403" s="73">
        <v>45370</v>
      </c>
      <c r="X403" s="73">
        <v>41544.5</v>
      </c>
      <c r="Y403" s="73">
        <v>48890.666666666664</v>
      </c>
      <c r="Z403" s="73">
        <v>37904.25</v>
      </c>
      <c r="AA403" s="73">
        <v>37786</v>
      </c>
      <c r="AB403" s="73">
        <v>36773</v>
      </c>
      <c r="AC403" s="73">
        <v>36614</v>
      </c>
      <c r="AD403" s="73">
        <v>36597</v>
      </c>
      <c r="AE403" s="73">
        <v>1323857.9166666667</v>
      </c>
    </row>
    <row r="404" spans="3:31" x14ac:dyDescent="0.25">
      <c r="C404" s="39" t="s">
        <v>137</v>
      </c>
      <c r="D404" s="73">
        <v>48688</v>
      </c>
      <c r="E404" s="73">
        <v>55546.75</v>
      </c>
      <c r="F404" s="73">
        <v>60661.5</v>
      </c>
      <c r="G404" s="73">
        <v>59395.75</v>
      </c>
      <c r="H404" s="73">
        <v>60171</v>
      </c>
      <c r="I404" s="73">
        <v>66371</v>
      </c>
      <c r="J404" s="73">
        <v>62425</v>
      </c>
      <c r="K404" s="73">
        <v>53401</v>
      </c>
      <c r="L404" s="73">
        <v>59440</v>
      </c>
      <c r="M404" s="73">
        <v>58413</v>
      </c>
      <c r="N404" s="73">
        <v>60188</v>
      </c>
      <c r="O404" s="73">
        <v>61861</v>
      </c>
      <c r="P404" s="73">
        <v>71385</v>
      </c>
      <c r="Q404" s="73">
        <v>66602</v>
      </c>
      <c r="R404" s="73">
        <v>47709</v>
      </c>
      <c r="S404" s="73">
        <v>59534</v>
      </c>
      <c r="T404" s="73">
        <v>59015</v>
      </c>
      <c r="U404" s="73">
        <v>56349</v>
      </c>
      <c r="V404" s="73">
        <v>52872</v>
      </c>
      <c r="W404" s="73">
        <v>56486</v>
      </c>
      <c r="X404" s="73">
        <v>53277</v>
      </c>
      <c r="Y404" s="73">
        <v>49794.333333333336</v>
      </c>
      <c r="Z404" s="73">
        <v>44199.5</v>
      </c>
      <c r="AA404" s="73">
        <v>44383</v>
      </c>
      <c r="AB404" s="73">
        <v>43542</v>
      </c>
      <c r="AC404" s="73">
        <v>42255</v>
      </c>
      <c r="AD404" s="73">
        <v>46096</v>
      </c>
      <c r="AE404" s="73">
        <v>1500060.8333333333</v>
      </c>
    </row>
    <row r="405" spans="3:31" x14ac:dyDescent="0.25">
      <c r="C405" s="74" t="s">
        <v>37</v>
      </c>
      <c r="D405" s="75">
        <v>101265</v>
      </c>
      <c r="E405" s="75">
        <v>105944.75</v>
      </c>
      <c r="F405" s="75">
        <v>111779.25</v>
      </c>
      <c r="G405" s="75">
        <v>114468.5</v>
      </c>
      <c r="H405" s="75">
        <v>114835</v>
      </c>
      <c r="I405" s="75">
        <v>124495</v>
      </c>
      <c r="J405" s="75">
        <v>113111</v>
      </c>
      <c r="K405" s="75">
        <v>105534</v>
      </c>
      <c r="L405" s="75">
        <v>114146</v>
      </c>
      <c r="M405" s="75">
        <v>112680</v>
      </c>
      <c r="N405" s="75">
        <v>113774</v>
      </c>
      <c r="O405" s="75">
        <v>116245</v>
      </c>
      <c r="P405" s="75">
        <v>129802</v>
      </c>
      <c r="Q405" s="75">
        <v>118129</v>
      </c>
      <c r="R405" s="75">
        <v>100432</v>
      </c>
      <c r="S405" s="75">
        <v>113786</v>
      </c>
      <c r="T405" s="75">
        <v>108726</v>
      </c>
      <c r="U405" s="75">
        <v>105043</v>
      </c>
      <c r="V405" s="75">
        <v>98211</v>
      </c>
      <c r="W405" s="75">
        <v>101856</v>
      </c>
      <c r="X405" s="75">
        <v>94821.5</v>
      </c>
      <c r="Y405" s="75">
        <v>98685</v>
      </c>
      <c r="Z405" s="75">
        <v>82103.75</v>
      </c>
      <c r="AA405" s="75">
        <v>82169</v>
      </c>
      <c r="AB405" s="75">
        <v>80315</v>
      </c>
      <c r="AC405" s="75">
        <v>78869</v>
      </c>
      <c r="AD405" s="75">
        <v>82693</v>
      </c>
      <c r="AE405" s="75">
        <v>2823918.75</v>
      </c>
    </row>
    <row r="406" spans="3:31" x14ac:dyDescent="0.25">
      <c r="C406" s="39" t="s">
        <v>138</v>
      </c>
      <c r="D406" s="73">
        <v>50556</v>
      </c>
      <c r="E406" s="73">
        <v>63950</v>
      </c>
      <c r="F406" s="73">
        <v>66174.5</v>
      </c>
      <c r="G406" s="73">
        <v>64272.5</v>
      </c>
      <c r="H406" s="73">
        <v>64116</v>
      </c>
      <c r="I406" s="73">
        <v>71850</v>
      </c>
      <c r="J406" s="73">
        <v>66780</v>
      </c>
      <c r="K406" s="73">
        <v>55615</v>
      </c>
      <c r="L406" s="73">
        <v>63857</v>
      </c>
      <c r="M406" s="73">
        <v>62384</v>
      </c>
      <c r="N406" s="73">
        <v>64598</v>
      </c>
      <c r="O406" s="73">
        <v>67030</v>
      </c>
      <c r="P406" s="73">
        <v>77560</v>
      </c>
      <c r="Q406" s="73">
        <v>71923</v>
      </c>
      <c r="R406" s="73">
        <v>49717</v>
      </c>
      <c r="S406" s="73">
        <v>65490</v>
      </c>
      <c r="T406" s="73">
        <v>64458</v>
      </c>
      <c r="U406" s="73">
        <v>60727</v>
      </c>
      <c r="V406" s="73">
        <v>56354</v>
      </c>
      <c r="W406" s="73">
        <v>60658</v>
      </c>
      <c r="X406" s="73">
        <v>56805.5</v>
      </c>
      <c r="Y406" s="73">
        <v>52297.666666666664</v>
      </c>
      <c r="Z406" s="73">
        <v>46258.583333333336</v>
      </c>
      <c r="AA406" s="73">
        <v>46843</v>
      </c>
      <c r="AB406" s="73">
        <v>45500</v>
      </c>
      <c r="AC406" s="73">
        <v>44544</v>
      </c>
      <c r="AD406" s="73">
        <v>46579.583333333336</v>
      </c>
      <c r="AE406" s="73">
        <v>1606898.3333333333</v>
      </c>
    </row>
    <row r="407" spans="3:31" x14ac:dyDescent="0.25">
      <c r="C407" s="39" t="s">
        <v>139</v>
      </c>
      <c r="D407" s="73">
        <v>60935</v>
      </c>
      <c r="E407" s="73">
        <v>61620</v>
      </c>
      <c r="F407" s="73">
        <v>61590.25</v>
      </c>
      <c r="G407" s="73">
        <v>65547</v>
      </c>
      <c r="H407" s="73">
        <v>63770</v>
      </c>
      <c r="I407" s="73">
        <v>69042</v>
      </c>
      <c r="J407" s="73">
        <v>59092</v>
      </c>
      <c r="K407" s="73">
        <v>60751</v>
      </c>
      <c r="L407" s="73">
        <v>64385</v>
      </c>
      <c r="M407" s="73">
        <v>62166</v>
      </c>
      <c r="N407" s="73">
        <v>64170</v>
      </c>
      <c r="O407" s="73">
        <v>64871</v>
      </c>
      <c r="P407" s="73">
        <v>69364</v>
      </c>
      <c r="Q407" s="73">
        <v>59864</v>
      </c>
      <c r="R407" s="73">
        <v>58476</v>
      </c>
      <c r="S407" s="73">
        <v>63150</v>
      </c>
      <c r="T407" s="73">
        <v>58862</v>
      </c>
      <c r="U407" s="73">
        <v>56499</v>
      </c>
      <c r="V407" s="73">
        <v>52592</v>
      </c>
      <c r="W407" s="73">
        <v>53182</v>
      </c>
      <c r="X407" s="73">
        <v>47591.5</v>
      </c>
      <c r="Y407" s="73">
        <v>55810.666666666672</v>
      </c>
      <c r="Z407" s="73">
        <v>42846.166666666672</v>
      </c>
      <c r="AA407" s="73">
        <v>42429</v>
      </c>
      <c r="AB407" s="73">
        <v>41460</v>
      </c>
      <c r="AC407" s="73">
        <v>40827</v>
      </c>
      <c r="AD407" s="73">
        <v>39758.916666666672</v>
      </c>
      <c r="AE407" s="73">
        <v>1540651.5000000002</v>
      </c>
    </row>
    <row r="408" spans="3:31" x14ac:dyDescent="0.25">
      <c r="C408" s="74" t="s">
        <v>37</v>
      </c>
      <c r="D408" s="75">
        <v>111491</v>
      </c>
      <c r="E408" s="75">
        <v>125570</v>
      </c>
      <c r="F408" s="75">
        <v>127764.75</v>
      </c>
      <c r="G408" s="75">
        <v>129819.5</v>
      </c>
      <c r="H408" s="75">
        <v>127886</v>
      </c>
      <c r="I408" s="75">
        <v>140892</v>
      </c>
      <c r="J408" s="75">
        <v>125872</v>
      </c>
      <c r="K408" s="75">
        <v>116366</v>
      </c>
      <c r="L408" s="75">
        <v>128242</v>
      </c>
      <c r="M408" s="75">
        <v>124550</v>
      </c>
      <c r="N408" s="75">
        <v>128768</v>
      </c>
      <c r="O408" s="75">
        <v>131901</v>
      </c>
      <c r="P408" s="75">
        <v>146924</v>
      </c>
      <c r="Q408" s="75">
        <v>131787</v>
      </c>
      <c r="R408" s="75">
        <v>108193</v>
      </c>
      <c r="S408" s="75">
        <v>128640</v>
      </c>
      <c r="T408" s="75">
        <v>123320</v>
      </c>
      <c r="U408" s="75">
        <v>117226</v>
      </c>
      <c r="V408" s="75">
        <v>108946</v>
      </c>
      <c r="W408" s="75">
        <v>113840</v>
      </c>
      <c r="X408" s="75">
        <v>104397</v>
      </c>
      <c r="Y408" s="75">
        <v>108108.33333333334</v>
      </c>
      <c r="Z408" s="75">
        <v>89104.75</v>
      </c>
      <c r="AA408" s="75">
        <v>89272</v>
      </c>
      <c r="AB408" s="75">
        <v>86960</v>
      </c>
      <c r="AC408" s="75">
        <v>85371</v>
      </c>
      <c r="AD408" s="75">
        <v>86338.5</v>
      </c>
      <c r="AE408" s="75">
        <v>3147549.8333333335</v>
      </c>
    </row>
    <row r="409" spans="3:31" x14ac:dyDescent="0.25">
      <c r="C409" s="39" t="s">
        <v>140</v>
      </c>
      <c r="D409" s="73">
        <v>26158</v>
      </c>
      <c r="E409" s="73">
        <v>28600</v>
      </c>
      <c r="F409" s="73">
        <v>26884.5</v>
      </c>
      <c r="G409" s="73">
        <v>27935.5</v>
      </c>
      <c r="H409" s="73">
        <v>27710</v>
      </c>
      <c r="I409" s="73">
        <v>28675</v>
      </c>
      <c r="J409" s="73">
        <v>27792</v>
      </c>
      <c r="K409" s="73">
        <v>28452</v>
      </c>
      <c r="L409" s="73">
        <v>27392.75</v>
      </c>
      <c r="M409" s="73">
        <v>25929.5</v>
      </c>
      <c r="N409" s="73">
        <v>26820</v>
      </c>
      <c r="O409" s="73">
        <v>27871</v>
      </c>
      <c r="P409" s="73">
        <v>28519</v>
      </c>
      <c r="Q409" s="73">
        <v>25909</v>
      </c>
      <c r="R409" s="73">
        <v>20591</v>
      </c>
      <c r="S409" s="73">
        <v>23370</v>
      </c>
      <c r="T409" s="73">
        <v>22670</v>
      </c>
      <c r="U409" s="73">
        <v>20529</v>
      </c>
      <c r="V409" s="73">
        <v>18340</v>
      </c>
      <c r="W409" s="73">
        <v>19185</v>
      </c>
      <c r="X409" s="73">
        <v>21307</v>
      </c>
      <c r="Y409" s="73">
        <v>20394.666666666668</v>
      </c>
      <c r="Z409" s="73">
        <v>13708</v>
      </c>
      <c r="AA409" s="73">
        <v>13279</v>
      </c>
      <c r="AB409" s="73">
        <v>13139</v>
      </c>
      <c r="AC409" s="73">
        <v>13547</v>
      </c>
      <c r="AD409" s="73">
        <v>13118</v>
      </c>
      <c r="AE409" s="73">
        <v>617825.91666666663</v>
      </c>
    </row>
    <row r="410" spans="3:31" x14ac:dyDescent="0.25">
      <c r="C410" s="39" t="s">
        <v>141</v>
      </c>
      <c r="D410" s="73">
        <v>30985</v>
      </c>
      <c r="E410" s="73">
        <v>33657</v>
      </c>
      <c r="F410" s="73">
        <v>31661.25</v>
      </c>
      <c r="G410" s="73">
        <v>32787.5</v>
      </c>
      <c r="H410" s="73">
        <v>33499</v>
      </c>
      <c r="I410" s="73">
        <v>34820</v>
      </c>
      <c r="J410" s="73">
        <v>31947</v>
      </c>
      <c r="K410" s="73">
        <v>32039</v>
      </c>
      <c r="L410" s="73">
        <v>33174.25</v>
      </c>
      <c r="M410" s="73">
        <v>31317</v>
      </c>
      <c r="N410" s="73">
        <v>31910</v>
      </c>
      <c r="O410" s="73">
        <v>32849</v>
      </c>
      <c r="P410" s="73">
        <v>34186</v>
      </c>
      <c r="Q410" s="73">
        <v>30267</v>
      </c>
      <c r="R410" s="73">
        <v>23870</v>
      </c>
      <c r="S410" s="73">
        <v>26697</v>
      </c>
      <c r="T410" s="73">
        <v>24124</v>
      </c>
      <c r="U410" s="73">
        <v>21185</v>
      </c>
      <c r="V410" s="73">
        <v>18173</v>
      </c>
      <c r="W410" s="73">
        <v>18836</v>
      </c>
      <c r="X410" s="73">
        <v>22015</v>
      </c>
      <c r="Y410" s="73">
        <v>21850.666666666664</v>
      </c>
      <c r="Z410" s="73">
        <v>12711.5</v>
      </c>
      <c r="AA410" s="73">
        <v>12790</v>
      </c>
      <c r="AB410" s="73">
        <v>11928</v>
      </c>
      <c r="AC410" s="73">
        <v>12229</v>
      </c>
      <c r="AD410" s="73">
        <v>11908</v>
      </c>
      <c r="AE410" s="73">
        <v>693416.16666666663</v>
      </c>
    </row>
    <row r="411" spans="3:31" x14ac:dyDescent="0.25">
      <c r="C411" s="74" t="s">
        <v>37</v>
      </c>
      <c r="D411" s="75">
        <v>57143</v>
      </c>
      <c r="E411" s="75">
        <v>62257</v>
      </c>
      <c r="F411" s="75">
        <v>58545.75</v>
      </c>
      <c r="G411" s="75">
        <v>60723</v>
      </c>
      <c r="H411" s="75">
        <v>61209</v>
      </c>
      <c r="I411" s="75">
        <v>63495</v>
      </c>
      <c r="J411" s="75">
        <v>59739</v>
      </c>
      <c r="K411" s="75">
        <v>60491</v>
      </c>
      <c r="L411" s="75">
        <v>60567</v>
      </c>
      <c r="M411" s="75">
        <v>57246.5</v>
      </c>
      <c r="N411" s="75">
        <v>58730</v>
      </c>
      <c r="O411" s="75">
        <v>60720</v>
      </c>
      <c r="P411" s="75">
        <v>62705</v>
      </c>
      <c r="Q411" s="75">
        <v>56176</v>
      </c>
      <c r="R411" s="75">
        <v>44461</v>
      </c>
      <c r="S411" s="75">
        <v>50067</v>
      </c>
      <c r="T411" s="75">
        <v>46794</v>
      </c>
      <c r="U411" s="75">
        <v>41714</v>
      </c>
      <c r="V411" s="75">
        <v>36513</v>
      </c>
      <c r="W411" s="75">
        <v>38021</v>
      </c>
      <c r="X411" s="75">
        <v>43322</v>
      </c>
      <c r="Y411" s="75">
        <v>42245.333333333328</v>
      </c>
      <c r="Z411" s="75">
        <v>26419.5</v>
      </c>
      <c r="AA411" s="75">
        <v>26069</v>
      </c>
      <c r="AB411" s="75">
        <v>25067</v>
      </c>
      <c r="AC411" s="75">
        <v>25776</v>
      </c>
      <c r="AD411" s="75">
        <v>25026</v>
      </c>
      <c r="AE411" s="75">
        <v>1311242.0833333333</v>
      </c>
    </row>
    <row r="412" spans="3:31" x14ac:dyDescent="0.25">
      <c r="C412" s="39" t="s">
        <v>142</v>
      </c>
      <c r="D412" s="73">
        <v>17883</v>
      </c>
      <c r="E412" s="73">
        <v>17086</v>
      </c>
      <c r="F412" s="73">
        <v>17378</v>
      </c>
      <c r="G412" s="73">
        <v>17183.75</v>
      </c>
      <c r="H412" s="73">
        <v>16876</v>
      </c>
      <c r="I412" s="73">
        <v>18201</v>
      </c>
      <c r="J412" s="73">
        <v>20444</v>
      </c>
      <c r="K412" s="73">
        <v>19722</v>
      </c>
      <c r="L412" s="73">
        <v>16921</v>
      </c>
      <c r="M412" s="73">
        <v>15865</v>
      </c>
      <c r="N412" s="73">
        <v>16693</v>
      </c>
      <c r="O412" s="73">
        <v>17676</v>
      </c>
      <c r="P412" s="73">
        <v>19417</v>
      </c>
      <c r="Q412" s="73">
        <v>20940</v>
      </c>
      <c r="R412" s="73">
        <v>14997</v>
      </c>
      <c r="S412" s="73">
        <v>15888</v>
      </c>
      <c r="T412" s="73">
        <v>16167</v>
      </c>
      <c r="U412" s="73">
        <v>15745</v>
      </c>
      <c r="V412" s="73">
        <v>15047</v>
      </c>
      <c r="W412" s="73">
        <v>17139</v>
      </c>
      <c r="X412" s="73">
        <v>18497</v>
      </c>
      <c r="Y412" s="73">
        <v>17490.333333333336</v>
      </c>
      <c r="Z412" s="73">
        <v>12196.5</v>
      </c>
      <c r="AA412" s="73">
        <v>11940</v>
      </c>
      <c r="AB412" s="73">
        <v>11960</v>
      </c>
      <c r="AC412" s="73">
        <v>12257</v>
      </c>
      <c r="AD412" s="73">
        <v>13128</v>
      </c>
      <c r="AE412" s="73">
        <v>444737.58333333331</v>
      </c>
    </row>
    <row r="413" spans="3:31" x14ac:dyDescent="0.25">
      <c r="C413" s="39" t="s">
        <v>143</v>
      </c>
      <c r="D413" s="73">
        <v>17657</v>
      </c>
      <c r="E413" s="73">
        <v>15495</v>
      </c>
      <c r="F413" s="73">
        <v>15747.5</v>
      </c>
      <c r="G413" s="73">
        <v>15958</v>
      </c>
      <c r="H413" s="73">
        <v>15536</v>
      </c>
      <c r="I413" s="73">
        <v>16106</v>
      </c>
      <c r="J413" s="73">
        <v>17049</v>
      </c>
      <c r="K413" s="73">
        <v>20111</v>
      </c>
      <c r="L413" s="73">
        <v>15776</v>
      </c>
      <c r="M413" s="73">
        <v>14587</v>
      </c>
      <c r="N413" s="73">
        <v>15203</v>
      </c>
      <c r="O413" s="73">
        <v>15663</v>
      </c>
      <c r="P413" s="73">
        <v>16559</v>
      </c>
      <c r="Q413" s="73">
        <v>16975</v>
      </c>
      <c r="R413" s="73">
        <v>16626</v>
      </c>
      <c r="S413" s="73">
        <v>14529</v>
      </c>
      <c r="T413" s="73">
        <v>14223</v>
      </c>
      <c r="U413" s="73">
        <v>13712</v>
      </c>
      <c r="V413" s="73">
        <v>13144</v>
      </c>
      <c r="W413" s="73">
        <v>13788</v>
      </c>
      <c r="X413" s="73">
        <v>14593.5</v>
      </c>
      <c r="Y413" s="73">
        <v>16395.999999999996</v>
      </c>
      <c r="Z413" s="73">
        <v>12016.5</v>
      </c>
      <c r="AA413" s="73">
        <v>10901</v>
      </c>
      <c r="AB413" s="73">
        <v>11262</v>
      </c>
      <c r="AC413" s="73">
        <v>11073</v>
      </c>
      <c r="AD413" s="73">
        <v>11170</v>
      </c>
      <c r="AE413" s="73">
        <v>401856.5</v>
      </c>
    </row>
    <row r="414" spans="3:31" x14ac:dyDescent="0.25">
      <c r="C414" s="74" t="s">
        <v>37</v>
      </c>
      <c r="D414" s="75">
        <v>35540</v>
      </c>
      <c r="E414" s="75">
        <v>32581</v>
      </c>
      <c r="F414" s="75">
        <v>33125.5</v>
      </c>
      <c r="G414" s="75">
        <v>33141.75</v>
      </c>
      <c r="H414" s="75">
        <v>32412</v>
      </c>
      <c r="I414" s="75">
        <v>34307</v>
      </c>
      <c r="J414" s="75">
        <v>37493</v>
      </c>
      <c r="K414" s="75">
        <v>39833</v>
      </c>
      <c r="L414" s="75">
        <v>32697</v>
      </c>
      <c r="M414" s="75">
        <v>30452</v>
      </c>
      <c r="N414" s="75">
        <v>31896</v>
      </c>
      <c r="O414" s="75">
        <v>33339</v>
      </c>
      <c r="P414" s="75">
        <v>35976</v>
      </c>
      <c r="Q414" s="75">
        <v>37915</v>
      </c>
      <c r="R414" s="75">
        <v>31623</v>
      </c>
      <c r="S414" s="75">
        <v>30417</v>
      </c>
      <c r="T414" s="75">
        <v>30390</v>
      </c>
      <c r="U414" s="75">
        <v>29457</v>
      </c>
      <c r="V414" s="75">
        <v>28191</v>
      </c>
      <c r="W414" s="75">
        <v>30927</v>
      </c>
      <c r="X414" s="75">
        <v>33090.5</v>
      </c>
      <c r="Y414" s="75">
        <v>33886.333333333328</v>
      </c>
      <c r="Z414" s="75">
        <v>24213</v>
      </c>
      <c r="AA414" s="75">
        <v>22841</v>
      </c>
      <c r="AB414" s="75">
        <v>23222</v>
      </c>
      <c r="AC414" s="75">
        <v>23330</v>
      </c>
      <c r="AD414" s="75">
        <v>24298</v>
      </c>
      <c r="AE414" s="75">
        <v>846594.08333333326</v>
      </c>
    </row>
    <row r="415" spans="3:31" x14ac:dyDescent="0.25">
      <c r="C415" s="39" t="s">
        <v>144</v>
      </c>
      <c r="D415" s="73">
        <v>43089</v>
      </c>
      <c r="E415" s="73">
        <v>38121</v>
      </c>
      <c r="F415" s="73">
        <v>33381</v>
      </c>
      <c r="G415" s="73">
        <v>37450.25</v>
      </c>
      <c r="H415" s="73">
        <v>35651</v>
      </c>
      <c r="I415" s="73">
        <v>34945</v>
      </c>
      <c r="J415" s="73">
        <v>42461</v>
      </c>
      <c r="K415" s="73">
        <v>42346</v>
      </c>
      <c r="L415" s="73">
        <v>36140</v>
      </c>
      <c r="M415" s="73">
        <v>31338</v>
      </c>
      <c r="N415" s="73">
        <v>35742</v>
      </c>
      <c r="O415" s="73">
        <v>36420</v>
      </c>
      <c r="P415" s="73">
        <v>35404</v>
      </c>
      <c r="Q415" s="73">
        <v>43374</v>
      </c>
      <c r="R415" s="73">
        <v>36237</v>
      </c>
      <c r="S415" s="73">
        <v>36736</v>
      </c>
      <c r="T415" s="73">
        <v>35064</v>
      </c>
      <c r="U415" s="73">
        <v>35708</v>
      </c>
      <c r="V415" s="73">
        <v>34592</v>
      </c>
      <c r="W415" s="73">
        <v>34914</v>
      </c>
      <c r="X415" s="73">
        <v>32391</v>
      </c>
      <c r="Y415" s="73">
        <v>33589.666666666672</v>
      </c>
      <c r="Z415" s="73">
        <v>27947</v>
      </c>
      <c r="AA415" s="73">
        <v>28042</v>
      </c>
      <c r="AB415" s="73">
        <v>27837</v>
      </c>
      <c r="AC415" s="73">
        <v>27942</v>
      </c>
      <c r="AD415" s="73">
        <v>27100</v>
      </c>
      <c r="AE415" s="73">
        <v>943961.91666666663</v>
      </c>
    </row>
    <row r="416" spans="3:31" x14ac:dyDescent="0.25">
      <c r="C416" s="39" t="s">
        <v>145</v>
      </c>
      <c r="D416" s="73">
        <v>53897</v>
      </c>
      <c r="E416" s="73">
        <v>53326</v>
      </c>
      <c r="F416" s="73">
        <v>50559.5</v>
      </c>
      <c r="G416" s="73">
        <v>54434.25</v>
      </c>
      <c r="H416" s="73">
        <v>53291</v>
      </c>
      <c r="I416" s="73">
        <v>52622</v>
      </c>
      <c r="J416" s="73">
        <v>57927</v>
      </c>
      <c r="K416" s="73">
        <v>56406</v>
      </c>
      <c r="L416" s="73">
        <v>52145</v>
      </c>
      <c r="M416" s="73">
        <v>48042</v>
      </c>
      <c r="N416" s="73">
        <v>52596</v>
      </c>
      <c r="O416" s="73">
        <v>53504</v>
      </c>
      <c r="P416" s="73">
        <v>52971</v>
      </c>
      <c r="Q416" s="73">
        <v>52853</v>
      </c>
      <c r="R416" s="73">
        <v>41938</v>
      </c>
      <c r="S416" s="73">
        <v>49420</v>
      </c>
      <c r="T416" s="73">
        <v>47044</v>
      </c>
      <c r="U416" s="73">
        <v>45869</v>
      </c>
      <c r="V416" s="73">
        <v>41284</v>
      </c>
      <c r="W416" s="73">
        <v>41712</v>
      </c>
      <c r="X416" s="73">
        <v>40650</v>
      </c>
      <c r="Y416" s="73">
        <v>38788</v>
      </c>
      <c r="Z416" s="73">
        <v>33189.5</v>
      </c>
      <c r="AA416" s="73">
        <v>31533</v>
      </c>
      <c r="AB416" s="73">
        <v>31671</v>
      </c>
      <c r="AC416" s="73">
        <v>31854</v>
      </c>
      <c r="AD416" s="73">
        <v>30950</v>
      </c>
      <c r="AE416" s="73">
        <v>1250476.25</v>
      </c>
    </row>
    <row r="417" spans="3:31" x14ac:dyDescent="0.25">
      <c r="C417" s="74" t="s">
        <v>37</v>
      </c>
      <c r="D417" s="75">
        <v>96986</v>
      </c>
      <c r="E417" s="75">
        <v>91447</v>
      </c>
      <c r="F417" s="75">
        <v>83940.5</v>
      </c>
      <c r="G417" s="75">
        <v>91884.5</v>
      </c>
      <c r="H417" s="75">
        <v>88942</v>
      </c>
      <c r="I417" s="75">
        <v>87567</v>
      </c>
      <c r="J417" s="75">
        <v>100388</v>
      </c>
      <c r="K417" s="75">
        <v>98752</v>
      </c>
      <c r="L417" s="75">
        <v>88285</v>
      </c>
      <c r="M417" s="75">
        <v>79380</v>
      </c>
      <c r="N417" s="75">
        <v>88338</v>
      </c>
      <c r="O417" s="75">
        <v>89924</v>
      </c>
      <c r="P417" s="75">
        <v>88375</v>
      </c>
      <c r="Q417" s="75">
        <v>96227</v>
      </c>
      <c r="R417" s="75">
        <v>78175</v>
      </c>
      <c r="S417" s="75">
        <v>86156</v>
      </c>
      <c r="T417" s="75">
        <v>82108</v>
      </c>
      <c r="U417" s="75">
        <v>81577</v>
      </c>
      <c r="V417" s="75">
        <v>75876</v>
      </c>
      <c r="W417" s="75">
        <v>76626</v>
      </c>
      <c r="X417" s="75">
        <v>73041</v>
      </c>
      <c r="Y417" s="75">
        <v>72377.666666666672</v>
      </c>
      <c r="Z417" s="75">
        <v>61136.5</v>
      </c>
      <c r="AA417" s="75">
        <v>59575</v>
      </c>
      <c r="AB417" s="75">
        <v>59508</v>
      </c>
      <c r="AC417" s="75">
        <v>59796</v>
      </c>
      <c r="AD417" s="75">
        <v>58050</v>
      </c>
      <c r="AE417" s="75">
        <v>2194438.1666666665</v>
      </c>
    </row>
    <row r="418" spans="3:31" x14ac:dyDescent="0.25">
      <c r="C418" s="39" t="s">
        <v>146</v>
      </c>
      <c r="D418" s="73">
        <v>40266</v>
      </c>
      <c r="E418" s="73">
        <v>40280</v>
      </c>
      <c r="F418" s="73">
        <v>39556</v>
      </c>
      <c r="G418" s="73">
        <v>40357.5</v>
      </c>
      <c r="H418" s="73">
        <v>38051</v>
      </c>
      <c r="I418" s="73">
        <v>41247</v>
      </c>
      <c r="J418" s="73">
        <v>45014</v>
      </c>
      <c r="K418" s="73">
        <v>44735</v>
      </c>
      <c r="L418" s="73">
        <v>40822</v>
      </c>
      <c r="M418" s="73">
        <v>37371</v>
      </c>
      <c r="N418" s="73">
        <v>40296</v>
      </c>
      <c r="O418" s="73">
        <v>41470</v>
      </c>
      <c r="P418" s="73">
        <v>41904</v>
      </c>
      <c r="Q418" s="73">
        <v>43789</v>
      </c>
      <c r="R418" s="73">
        <v>38075</v>
      </c>
      <c r="S418" s="73">
        <v>39070</v>
      </c>
      <c r="T418" s="73">
        <v>38169</v>
      </c>
      <c r="U418" s="73">
        <v>35955</v>
      </c>
      <c r="V418" s="73">
        <v>35119</v>
      </c>
      <c r="W418" s="73">
        <v>34965</v>
      </c>
      <c r="X418" s="73">
        <v>36972.5</v>
      </c>
      <c r="Y418" s="73">
        <v>37143.666666666664</v>
      </c>
      <c r="Z418" s="73">
        <v>31055.25</v>
      </c>
      <c r="AA418" s="73">
        <v>30903</v>
      </c>
      <c r="AB418" s="73">
        <v>30920</v>
      </c>
      <c r="AC418" s="73">
        <v>30819</v>
      </c>
      <c r="AD418" s="73">
        <v>30318</v>
      </c>
      <c r="AE418" s="73">
        <v>1024642.9166666666</v>
      </c>
    </row>
    <row r="419" spans="3:31" x14ac:dyDescent="0.25">
      <c r="C419" s="39" t="s">
        <v>147</v>
      </c>
      <c r="D419" s="73">
        <v>45639</v>
      </c>
      <c r="E419" s="73">
        <v>47031</v>
      </c>
      <c r="F419" s="73">
        <v>46324.5</v>
      </c>
      <c r="G419" s="73">
        <v>47197.5</v>
      </c>
      <c r="H419" s="73">
        <v>47168</v>
      </c>
      <c r="I419" s="73">
        <v>50368</v>
      </c>
      <c r="J419" s="73">
        <v>53374</v>
      </c>
      <c r="K419" s="73">
        <v>50155</v>
      </c>
      <c r="L419" s="73">
        <v>46863</v>
      </c>
      <c r="M419" s="73">
        <v>44383</v>
      </c>
      <c r="N419" s="73">
        <v>47299</v>
      </c>
      <c r="O419" s="73">
        <v>48066</v>
      </c>
      <c r="P419" s="73">
        <v>51697</v>
      </c>
      <c r="Q419" s="73">
        <v>52548</v>
      </c>
      <c r="R419" s="73">
        <v>39999</v>
      </c>
      <c r="S419" s="73">
        <v>45819</v>
      </c>
      <c r="T419" s="73">
        <v>45039</v>
      </c>
      <c r="U419" s="73">
        <v>43229</v>
      </c>
      <c r="V419" s="73">
        <v>40533</v>
      </c>
      <c r="W419" s="73">
        <v>42057</v>
      </c>
      <c r="X419" s="73">
        <v>44541.5</v>
      </c>
      <c r="Y419" s="73">
        <v>42122.666666666664</v>
      </c>
      <c r="Z419" s="73">
        <v>34747.75</v>
      </c>
      <c r="AA419" s="73">
        <v>34873</v>
      </c>
      <c r="AB419" s="73">
        <v>34472</v>
      </c>
      <c r="AC419" s="73">
        <v>34964</v>
      </c>
      <c r="AD419" s="73">
        <v>34509</v>
      </c>
      <c r="AE419" s="73">
        <v>1195018.9166666665</v>
      </c>
    </row>
    <row r="420" spans="3:31" x14ac:dyDescent="0.25">
      <c r="C420" s="74" t="s">
        <v>37</v>
      </c>
      <c r="D420" s="75">
        <v>85905</v>
      </c>
      <c r="E420" s="75">
        <v>87311</v>
      </c>
      <c r="F420" s="75">
        <v>85880.5</v>
      </c>
      <c r="G420" s="75">
        <v>87555</v>
      </c>
      <c r="H420" s="75">
        <v>85219</v>
      </c>
      <c r="I420" s="75">
        <v>91615</v>
      </c>
      <c r="J420" s="75">
        <v>98388</v>
      </c>
      <c r="K420" s="75">
        <v>94890</v>
      </c>
      <c r="L420" s="75">
        <v>87685</v>
      </c>
      <c r="M420" s="75">
        <v>81754</v>
      </c>
      <c r="N420" s="75">
        <v>87595</v>
      </c>
      <c r="O420" s="75">
        <v>89536</v>
      </c>
      <c r="P420" s="75">
        <v>93601</v>
      </c>
      <c r="Q420" s="75">
        <v>96337</v>
      </c>
      <c r="R420" s="75">
        <v>78074</v>
      </c>
      <c r="S420" s="75">
        <v>84889</v>
      </c>
      <c r="T420" s="75">
        <v>83208</v>
      </c>
      <c r="U420" s="75">
        <v>79184</v>
      </c>
      <c r="V420" s="75">
        <v>75652</v>
      </c>
      <c r="W420" s="75">
        <v>77022</v>
      </c>
      <c r="X420" s="75">
        <v>81514</v>
      </c>
      <c r="Y420" s="75">
        <v>79266.333333333328</v>
      </c>
      <c r="Z420" s="75">
        <v>65803</v>
      </c>
      <c r="AA420" s="75">
        <v>65776</v>
      </c>
      <c r="AB420" s="75">
        <v>65392</v>
      </c>
      <c r="AC420" s="75">
        <v>65783</v>
      </c>
      <c r="AD420" s="75">
        <v>64827</v>
      </c>
      <c r="AE420" s="75">
        <v>2219661.833333333</v>
      </c>
    </row>
    <row r="421" spans="3:31" x14ac:dyDescent="0.25">
      <c r="C421" s="39" t="s">
        <v>148</v>
      </c>
      <c r="D421" s="73">
        <v>33693</v>
      </c>
      <c r="E421" s="73">
        <v>46006</v>
      </c>
      <c r="F421" s="73">
        <v>47303.75</v>
      </c>
      <c r="G421" s="73">
        <v>45924.25</v>
      </c>
      <c r="H421" s="73">
        <v>45891</v>
      </c>
      <c r="I421" s="73">
        <v>45703</v>
      </c>
      <c r="J421" s="73">
        <v>43340</v>
      </c>
      <c r="K421" s="73">
        <v>36271</v>
      </c>
      <c r="L421" s="73">
        <v>45835</v>
      </c>
      <c r="M421" s="73">
        <v>45914</v>
      </c>
      <c r="N421" s="73">
        <v>45938</v>
      </c>
      <c r="O421" s="73">
        <v>46797</v>
      </c>
      <c r="P421" s="73">
        <v>46644</v>
      </c>
      <c r="Q421" s="73">
        <v>39476</v>
      </c>
      <c r="R421" s="73">
        <v>26698</v>
      </c>
      <c r="S421" s="73">
        <v>42093</v>
      </c>
      <c r="T421" s="73">
        <v>39412</v>
      </c>
      <c r="U421" s="73">
        <v>37387</v>
      </c>
      <c r="V421" s="73">
        <v>35003</v>
      </c>
      <c r="W421" s="73">
        <v>34688</v>
      </c>
      <c r="X421" s="73">
        <v>33485.5</v>
      </c>
      <c r="Y421" s="73">
        <v>30174.333333333336</v>
      </c>
      <c r="Z421" s="73">
        <v>27910.25</v>
      </c>
      <c r="AA421" s="73">
        <v>27518</v>
      </c>
      <c r="AB421" s="73">
        <v>27283</v>
      </c>
      <c r="AC421" s="73">
        <v>27170</v>
      </c>
      <c r="AD421" s="73">
        <v>26612</v>
      </c>
      <c r="AE421" s="73">
        <v>1030170.0833333334</v>
      </c>
    </row>
    <row r="422" spans="3:31" x14ac:dyDescent="0.25">
      <c r="C422" s="39" t="s">
        <v>149</v>
      </c>
      <c r="D422" s="73">
        <v>32962</v>
      </c>
      <c r="E422" s="73">
        <v>44136</v>
      </c>
      <c r="F422" s="73">
        <v>45549.75</v>
      </c>
      <c r="G422" s="73">
        <v>44889</v>
      </c>
      <c r="H422" s="73">
        <v>45619</v>
      </c>
      <c r="I422" s="73">
        <v>45695</v>
      </c>
      <c r="J422" s="73">
        <v>43100</v>
      </c>
      <c r="K422" s="73">
        <v>34716</v>
      </c>
      <c r="L422" s="73">
        <v>44214</v>
      </c>
      <c r="M422" s="73">
        <v>43666</v>
      </c>
      <c r="N422" s="73">
        <v>44756</v>
      </c>
      <c r="O422" s="73">
        <v>46508</v>
      </c>
      <c r="P422" s="73">
        <v>45873</v>
      </c>
      <c r="Q422" s="73">
        <v>39332</v>
      </c>
      <c r="R422" s="73">
        <v>25663</v>
      </c>
      <c r="S422" s="73">
        <v>40123</v>
      </c>
      <c r="T422" s="73">
        <v>38412</v>
      </c>
      <c r="U422" s="73">
        <v>35970</v>
      </c>
      <c r="V422" s="73">
        <v>33862</v>
      </c>
      <c r="W422" s="73">
        <v>33894</v>
      </c>
      <c r="X422" s="73">
        <v>32048</v>
      </c>
      <c r="Y422" s="73">
        <v>29730.333333333332</v>
      </c>
      <c r="Z422" s="73">
        <v>26983</v>
      </c>
      <c r="AA422" s="73">
        <v>27117</v>
      </c>
      <c r="AB422" s="73">
        <v>26649</v>
      </c>
      <c r="AC422" s="73">
        <v>26814</v>
      </c>
      <c r="AD422" s="73">
        <v>26362</v>
      </c>
      <c r="AE422" s="73">
        <v>1004643.0833333334</v>
      </c>
    </row>
    <row r="423" spans="3:31" x14ac:dyDescent="0.25">
      <c r="C423" s="74" t="s">
        <v>37</v>
      </c>
      <c r="D423" s="75">
        <v>66655</v>
      </c>
      <c r="E423" s="75">
        <v>90142</v>
      </c>
      <c r="F423" s="75">
        <v>92853.5</v>
      </c>
      <c r="G423" s="75">
        <v>90813.25</v>
      </c>
      <c r="H423" s="75">
        <v>91510</v>
      </c>
      <c r="I423" s="75">
        <v>91398</v>
      </c>
      <c r="J423" s="75">
        <v>86440</v>
      </c>
      <c r="K423" s="75">
        <v>70987</v>
      </c>
      <c r="L423" s="75">
        <v>90049</v>
      </c>
      <c r="M423" s="75">
        <v>89580</v>
      </c>
      <c r="N423" s="75">
        <v>90694</v>
      </c>
      <c r="O423" s="75">
        <v>93305</v>
      </c>
      <c r="P423" s="75">
        <v>92517</v>
      </c>
      <c r="Q423" s="75">
        <v>78808</v>
      </c>
      <c r="R423" s="75">
        <v>52361</v>
      </c>
      <c r="S423" s="75">
        <v>82216</v>
      </c>
      <c r="T423" s="75">
        <v>77824</v>
      </c>
      <c r="U423" s="75">
        <v>73357</v>
      </c>
      <c r="V423" s="75">
        <v>68865</v>
      </c>
      <c r="W423" s="75">
        <v>68582</v>
      </c>
      <c r="X423" s="75">
        <v>65533.5</v>
      </c>
      <c r="Y423" s="75">
        <v>59904.666666666672</v>
      </c>
      <c r="Z423" s="75">
        <v>54893.25</v>
      </c>
      <c r="AA423" s="75">
        <v>54635</v>
      </c>
      <c r="AB423" s="75">
        <v>53932</v>
      </c>
      <c r="AC423" s="75">
        <v>53984</v>
      </c>
      <c r="AD423" s="75">
        <v>52974</v>
      </c>
      <c r="AE423" s="75">
        <v>2034813.1666666667</v>
      </c>
    </row>
    <row r="424" spans="3:31" x14ac:dyDescent="0.25">
      <c r="C424" s="39" t="s">
        <v>150</v>
      </c>
      <c r="D424" s="73">
        <v>86407</v>
      </c>
      <c r="E424" s="73">
        <v>89352</v>
      </c>
      <c r="F424" s="73">
        <v>87104</v>
      </c>
      <c r="G424" s="73">
        <v>90870.25</v>
      </c>
      <c r="H424" s="73">
        <v>85652</v>
      </c>
      <c r="I424" s="73">
        <v>86812</v>
      </c>
      <c r="J424" s="73">
        <v>94931</v>
      </c>
      <c r="K424" s="73">
        <v>86195</v>
      </c>
      <c r="L424" s="73">
        <v>90782</v>
      </c>
      <c r="M424" s="73">
        <v>77323</v>
      </c>
      <c r="N424" s="73">
        <v>85328</v>
      </c>
      <c r="O424" s="73">
        <v>85695</v>
      </c>
      <c r="P424" s="73">
        <v>87587</v>
      </c>
      <c r="Q424" s="73">
        <v>90921</v>
      </c>
      <c r="R424" s="73">
        <v>79031</v>
      </c>
      <c r="S424" s="73">
        <v>84577</v>
      </c>
      <c r="T424" s="73">
        <v>82639</v>
      </c>
      <c r="U424" s="73">
        <v>80208</v>
      </c>
      <c r="V424" s="73">
        <v>78741</v>
      </c>
      <c r="W424" s="73">
        <v>78944</v>
      </c>
      <c r="X424" s="73">
        <v>72309.5</v>
      </c>
      <c r="Y424" s="73">
        <v>69698</v>
      </c>
      <c r="Z424" s="73">
        <v>62751.25</v>
      </c>
      <c r="AA424" s="73">
        <v>60731</v>
      </c>
      <c r="AB424" s="73">
        <v>61468</v>
      </c>
      <c r="AC424" s="73">
        <v>61063</v>
      </c>
      <c r="AD424" s="73">
        <v>60314</v>
      </c>
      <c r="AE424" s="73">
        <v>2157434</v>
      </c>
    </row>
    <row r="425" spans="3:31" x14ac:dyDescent="0.25">
      <c r="C425" s="39" t="s">
        <v>151</v>
      </c>
      <c r="D425" s="73">
        <v>80518</v>
      </c>
      <c r="E425" s="73">
        <v>83216</v>
      </c>
      <c r="F425" s="73">
        <v>87171.25</v>
      </c>
      <c r="G425" s="73">
        <v>89482.75</v>
      </c>
      <c r="H425" s="73">
        <v>83749</v>
      </c>
      <c r="I425" s="73">
        <v>89058</v>
      </c>
      <c r="J425" s="73">
        <v>88073</v>
      </c>
      <c r="K425" s="73">
        <v>79328</v>
      </c>
      <c r="L425" s="73">
        <v>85520</v>
      </c>
      <c r="M425" s="73">
        <v>77700</v>
      </c>
      <c r="N425" s="73">
        <v>81616</v>
      </c>
      <c r="O425" s="73">
        <v>85058</v>
      </c>
      <c r="P425" s="73">
        <v>84111</v>
      </c>
      <c r="Q425" s="73">
        <v>81605</v>
      </c>
      <c r="R425" s="73">
        <v>73516</v>
      </c>
      <c r="S425" s="73">
        <v>82002</v>
      </c>
      <c r="T425" s="73">
        <v>80435</v>
      </c>
      <c r="U425" s="73">
        <v>79627</v>
      </c>
      <c r="V425" s="73">
        <v>75446</v>
      </c>
      <c r="W425" s="73">
        <v>75742</v>
      </c>
      <c r="X425" s="73">
        <v>66445.5</v>
      </c>
      <c r="Y425" s="73">
        <v>66603</v>
      </c>
      <c r="Z425" s="73">
        <v>59440.75</v>
      </c>
      <c r="AA425" s="73">
        <v>58553</v>
      </c>
      <c r="AB425" s="73">
        <v>59295</v>
      </c>
      <c r="AC425" s="73">
        <v>59405</v>
      </c>
      <c r="AD425" s="73">
        <v>59117</v>
      </c>
      <c r="AE425" s="73">
        <v>2071833.25</v>
      </c>
    </row>
    <row r="426" spans="3:31" x14ac:dyDescent="0.25">
      <c r="C426" s="74" t="s">
        <v>37</v>
      </c>
      <c r="D426" s="75">
        <v>166925</v>
      </c>
      <c r="E426" s="75">
        <v>172568</v>
      </c>
      <c r="F426" s="75">
        <v>174275.25</v>
      </c>
      <c r="G426" s="75">
        <v>180353</v>
      </c>
      <c r="H426" s="75">
        <v>169401</v>
      </c>
      <c r="I426" s="75">
        <v>175870</v>
      </c>
      <c r="J426" s="75">
        <v>183004</v>
      </c>
      <c r="K426" s="75">
        <v>165523</v>
      </c>
      <c r="L426" s="75">
        <v>176302</v>
      </c>
      <c r="M426" s="75">
        <v>155023</v>
      </c>
      <c r="N426" s="75">
        <v>166944</v>
      </c>
      <c r="O426" s="75">
        <v>170753</v>
      </c>
      <c r="P426" s="75">
        <v>171698</v>
      </c>
      <c r="Q426" s="75">
        <v>172526</v>
      </c>
      <c r="R426" s="75">
        <v>152547</v>
      </c>
      <c r="S426" s="75">
        <v>166579</v>
      </c>
      <c r="T426" s="75">
        <v>163074</v>
      </c>
      <c r="U426" s="75">
        <v>159835</v>
      </c>
      <c r="V426" s="75">
        <v>154187</v>
      </c>
      <c r="W426" s="75">
        <v>154686</v>
      </c>
      <c r="X426" s="75">
        <v>138755</v>
      </c>
      <c r="Y426" s="75">
        <v>136301</v>
      </c>
      <c r="Z426" s="75">
        <v>122192</v>
      </c>
      <c r="AA426" s="75">
        <v>119284</v>
      </c>
      <c r="AB426" s="75">
        <v>120763</v>
      </c>
      <c r="AC426" s="75">
        <v>120468</v>
      </c>
      <c r="AD426" s="75">
        <v>119431</v>
      </c>
      <c r="AE426" s="75">
        <v>4229267.25</v>
      </c>
    </row>
    <row r="427" spans="3:31" x14ac:dyDescent="0.25">
      <c r="C427" s="39" t="s">
        <v>152</v>
      </c>
      <c r="D427" s="73">
        <v>100506</v>
      </c>
      <c r="E427" s="73">
        <v>100879</v>
      </c>
      <c r="F427" s="73">
        <v>97826.75</v>
      </c>
      <c r="G427" s="73">
        <v>104103.5</v>
      </c>
      <c r="H427" s="73">
        <v>100013</v>
      </c>
      <c r="I427" s="73">
        <v>101651</v>
      </c>
      <c r="J427" s="73">
        <v>115559</v>
      </c>
      <c r="K427" s="73">
        <v>105685</v>
      </c>
      <c r="L427" s="73">
        <v>103236</v>
      </c>
      <c r="M427" s="73">
        <v>92764</v>
      </c>
      <c r="N427" s="73">
        <v>100694</v>
      </c>
      <c r="O427" s="73">
        <v>103404</v>
      </c>
      <c r="P427" s="73">
        <v>98636</v>
      </c>
      <c r="Q427" s="73">
        <v>106214</v>
      </c>
      <c r="R427" s="73">
        <v>89758</v>
      </c>
      <c r="S427" s="73">
        <v>97096</v>
      </c>
      <c r="T427" s="73">
        <v>92299</v>
      </c>
      <c r="U427" s="73">
        <v>87795</v>
      </c>
      <c r="V427" s="73">
        <v>83134</v>
      </c>
      <c r="W427" s="73">
        <v>83728</v>
      </c>
      <c r="X427" s="73">
        <v>86679</v>
      </c>
      <c r="Y427" s="73">
        <v>85225</v>
      </c>
      <c r="Z427" s="73">
        <v>64734</v>
      </c>
      <c r="AA427" s="73">
        <v>62935</v>
      </c>
      <c r="AB427" s="73">
        <v>63021</v>
      </c>
      <c r="AC427" s="73">
        <v>62580</v>
      </c>
      <c r="AD427" s="73">
        <v>63349</v>
      </c>
      <c r="AE427" s="73">
        <v>2453504.25</v>
      </c>
    </row>
    <row r="428" spans="3:31" x14ac:dyDescent="0.25">
      <c r="C428" s="39" t="s">
        <v>153</v>
      </c>
      <c r="D428" s="73">
        <v>64344</v>
      </c>
      <c r="E428" s="73">
        <v>67703</v>
      </c>
      <c r="F428" s="73">
        <v>65142.5</v>
      </c>
      <c r="G428" s="73">
        <v>68700.25</v>
      </c>
      <c r="H428" s="73">
        <v>65539</v>
      </c>
      <c r="I428" s="73">
        <v>61917</v>
      </c>
      <c r="J428" s="73">
        <v>69038</v>
      </c>
      <c r="K428" s="73">
        <v>68089</v>
      </c>
      <c r="L428" s="73">
        <v>64891</v>
      </c>
      <c r="M428" s="73">
        <v>65226</v>
      </c>
      <c r="N428" s="73">
        <v>64493</v>
      </c>
      <c r="O428" s="73">
        <v>67326</v>
      </c>
      <c r="P428" s="73">
        <v>69604</v>
      </c>
      <c r="Q428" s="73">
        <v>69763</v>
      </c>
      <c r="R428" s="73">
        <v>51656</v>
      </c>
      <c r="S428" s="73">
        <v>63088</v>
      </c>
      <c r="T428" s="73">
        <v>59816</v>
      </c>
      <c r="U428" s="73">
        <v>57337</v>
      </c>
      <c r="V428" s="73">
        <v>54164</v>
      </c>
      <c r="W428" s="73">
        <v>55059</v>
      </c>
      <c r="X428" s="73">
        <v>57205</v>
      </c>
      <c r="Y428" s="73">
        <v>55099.666666666664</v>
      </c>
      <c r="Z428" s="73">
        <v>44799</v>
      </c>
      <c r="AA428" s="73">
        <v>42689</v>
      </c>
      <c r="AB428" s="73">
        <v>42438</v>
      </c>
      <c r="AC428" s="73">
        <v>43784</v>
      </c>
      <c r="AD428" s="73">
        <v>42389</v>
      </c>
      <c r="AE428" s="73">
        <v>1601299.4166666667</v>
      </c>
    </row>
    <row r="429" spans="3:31" x14ac:dyDescent="0.25">
      <c r="C429" s="74" t="s">
        <v>37</v>
      </c>
      <c r="D429" s="75">
        <v>164850</v>
      </c>
      <c r="E429" s="75">
        <v>168582</v>
      </c>
      <c r="F429" s="75">
        <v>162969.25</v>
      </c>
      <c r="G429" s="75">
        <v>172803.75</v>
      </c>
      <c r="H429" s="75">
        <v>165552</v>
      </c>
      <c r="I429" s="75">
        <v>163568</v>
      </c>
      <c r="J429" s="75">
        <v>184597</v>
      </c>
      <c r="K429" s="75">
        <v>173774</v>
      </c>
      <c r="L429" s="75">
        <v>168127</v>
      </c>
      <c r="M429" s="75">
        <v>157990</v>
      </c>
      <c r="N429" s="75">
        <v>165187</v>
      </c>
      <c r="O429" s="75">
        <v>170730</v>
      </c>
      <c r="P429" s="75">
        <v>168240</v>
      </c>
      <c r="Q429" s="75">
        <v>175977</v>
      </c>
      <c r="R429" s="75">
        <v>141414</v>
      </c>
      <c r="S429" s="75">
        <v>160184</v>
      </c>
      <c r="T429" s="75">
        <v>152115</v>
      </c>
      <c r="U429" s="75">
        <v>145132</v>
      </c>
      <c r="V429" s="75">
        <v>137298</v>
      </c>
      <c r="W429" s="75">
        <v>138787</v>
      </c>
      <c r="X429" s="75">
        <v>143884</v>
      </c>
      <c r="Y429" s="75">
        <v>140324.66666666666</v>
      </c>
      <c r="Z429" s="75">
        <v>109533</v>
      </c>
      <c r="AA429" s="75">
        <v>105624</v>
      </c>
      <c r="AB429" s="75">
        <v>105459</v>
      </c>
      <c r="AC429" s="75">
        <v>106364</v>
      </c>
      <c r="AD429" s="75">
        <v>105738</v>
      </c>
      <c r="AE429" s="75">
        <v>4054803.666666667</v>
      </c>
    </row>
    <row r="430" spans="3:31" x14ac:dyDescent="0.25">
      <c r="C430" s="39" t="s">
        <v>154</v>
      </c>
      <c r="D430" s="73">
        <v>9545</v>
      </c>
      <c r="E430" s="73">
        <v>15717.166666666666</v>
      </c>
      <c r="F430" s="73">
        <v>16790.666666666668</v>
      </c>
      <c r="G430" s="73">
        <v>16784.25</v>
      </c>
      <c r="H430" s="73">
        <v>16375.583333333334</v>
      </c>
      <c r="I430" s="73">
        <v>18120</v>
      </c>
      <c r="J430" s="73">
        <v>8970</v>
      </c>
      <c r="K430" s="73">
        <v>9722</v>
      </c>
      <c r="L430" s="73">
        <v>15699</v>
      </c>
      <c r="M430" s="73">
        <v>17199</v>
      </c>
      <c r="N430" s="73">
        <v>16814</v>
      </c>
      <c r="O430" s="73">
        <v>17710</v>
      </c>
      <c r="P430" s="73">
        <v>18841</v>
      </c>
      <c r="Q430" s="73">
        <v>10592</v>
      </c>
      <c r="R430" s="73">
        <v>11653.333333333334</v>
      </c>
      <c r="S430" s="73">
        <v>13050.666666666668</v>
      </c>
      <c r="T430" s="73">
        <v>13640.25</v>
      </c>
      <c r="U430" s="73">
        <v>13206.416666666668</v>
      </c>
      <c r="V430" s="73">
        <v>13594</v>
      </c>
      <c r="W430" s="73">
        <v>13639</v>
      </c>
      <c r="X430" s="73">
        <v>10421</v>
      </c>
      <c r="Y430" s="73">
        <v>12088</v>
      </c>
      <c r="Z430" s="73">
        <v>9055.25</v>
      </c>
      <c r="AA430" s="73">
        <v>10767</v>
      </c>
      <c r="AB430" s="73">
        <v>10337</v>
      </c>
      <c r="AC430" s="73">
        <v>10414</v>
      </c>
      <c r="AD430" s="73">
        <v>9750</v>
      </c>
      <c r="AE430" s="73">
        <v>360495.58333333331</v>
      </c>
    </row>
    <row r="431" spans="3:31" x14ac:dyDescent="0.25">
      <c r="C431" s="39" t="s">
        <v>155</v>
      </c>
      <c r="D431" s="73">
        <v>9545</v>
      </c>
      <c r="E431" s="73">
        <v>15717.166666666666</v>
      </c>
      <c r="F431" s="73">
        <v>16790.666666666668</v>
      </c>
      <c r="G431" s="73">
        <v>16784.25</v>
      </c>
      <c r="H431" s="73">
        <v>16375.583333333334</v>
      </c>
      <c r="I431" s="73">
        <v>18120</v>
      </c>
      <c r="J431" s="73">
        <v>8970</v>
      </c>
      <c r="K431" s="73">
        <v>9722</v>
      </c>
      <c r="L431" s="73">
        <v>15699</v>
      </c>
      <c r="M431" s="73">
        <v>17199</v>
      </c>
      <c r="N431" s="73">
        <v>16814</v>
      </c>
      <c r="O431" s="73">
        <v>17710</v>
      </c>
      <c r="P431" s="73">
        <v>18841</v>
      </c>
      <c r="Q431" s="73">
        <v>10592</v>
      </c>
      <c r="R431" s="73">
        <v>11653.333333333334</v>
      </c>
      <c r="S431" s="73">
        <v>13050.666666666668</v>
      </c>
      <c r="T431" s="73">
        <v>13640.25</v>
      </c>
      <c r="U431" s="73">
        <v>13206.416666666668</v>
      </c>
      <c r="V431" s="73">
        <v>13594</v>
      </c>
      <c r="W431" s="73">
        <v>13639</v>
      </c>
      <c r="X431" s="73">
        <v>10421</v>
      </c>
      <c r="Y431" s="73">
        <v>12088</v>
      </c>
      <c r="Z431" s="73">
        <v>9055.25</v>
      </c>
      <c r="AA431" s="73">
        <v>10767</v>
      </c>
      <c r="AB431" s="73">
        <v>10337</v>
      </c>
      <c r="AC431" s="73">
        <v>10414</v>
      </c>
      <c r="AD431" s="73">
        <v>9750</v>
      </c>
      <c r="AE431" s="73">
        <v>360495.58333333331</v>
      </c>
    </row>
    <row r="432" spans="3:31" x14ac:dyDescent="0.25">
      <c r="C432" s="74" t="s">
        <v>37</v>
      </c>
      <c r="D432" s="75">
        <v>19090</v>
      </c>
      <c r="E432" s="75">
        <v>31434.333333333332</v>
      </c>
      <c r="F432" s="75">
        <v>33581.333333333336</v>
      </c>
      <c r="G432" s="75">
        <v>33568.5</v>
      </c>
      <c r="H432" s="75">
        <v>32751.166666666668</v>
      </c>
      <c r="I432" s="75">
        <v>36240</v>
      </c>
      <c r="J432" s="75">
        <v>17940</v>
      </c>
      <c r="K432" s="75">
        <v>19444</v>
      </c>
      <c r="L432" s="75">
        <v>31398</v>
      </c>
      <c r="M432" s="75">
        <v>34398</v>
      </c>
      <c r="N432" s="75">
        <v>33628</v>
      </c>
      <c r="O432" s="75">
        <v>35420</v>
      </c>
      <c r="P432" s="75">
        <v>37682</v>
      </c>
      <c r="Q432" s="75">
        <v>21184</v>
      </c>
      <c r="R432" s="75">
        <v>23306.666666666668</v>
      </c>
      <c r="S432" s="75">
        <v>26101.333333333336</v>
      </c>
      <c r="T432" s="75">
        <v>27280.5</v>
      </c>
      <c r="U432" s="75">
        <v>26412.833333333336</v>
      </c>
      <c r="V432" s="75">
        <v>27188</v>
      </c>
      <c r="W432" s="75">
        <v>27278</v>
      </c>
      <c r="X432" s="75">
        <v>20842</v>
      </c>
      <c r="Y432" s="75">
        <v>24176</v>
      </c>
      <c r="Z432" s="75">
        <v>18110.5</v>
      </c>
      <c r="AA432" s="75">
        <v>21534</v>
      </c>
      <c r="AB432" s="75">
        <v>20674</v>
      </c>
      <c r="AC432" s="75">
        <v>20828</v>
      </c>
      <c r="AD432" s="75">
        <v>19500</v>
      </c>
      <c r="AE432" s="75">
        <v>720991.16666666663</v>
      </c>
    </row>
    <row r="433" spans="3:31" x14ac:dyDescent="0.25">
      <c r="C433" s="39" t="s">
        <v>156</v>
      </c>
      <c r="D433" s="73">
        <v>7010</v>
      </c>
      <c r="E433" s="73">
        <v>16060</v>
      </c>
      <c r="F433" s="73">
        <v>17262.25</v>
      </c>
      <c r="G433" s="73">
        <v>16905.25</v>
      </c>
      <c r="H433" s="73">
        <v>17335</v>
      </c>
      <c r="I433" s="73">
        <v>18813</v>
      </c>
      <c r="J433" s="73">
        <v>14343</v>
      </c>
      <c r="K433" s="73">
        <v>8418</v>
      </c>
      <c r="L433" s="73">
        <v>16158</v>
      </c>
      <c r="M433" s="73">
        <v>17876</v>
      </c>
      <c r="N433" s="73">
        <v>17582</v>
      </c>
      <c r="O433" s="73">
        <v>18017</v>
      </c>
      <c r="P433" s="73">
        <v>20188</v>
      </c>
      <c r="Q433" s="73">
        <v>14236</v>
      </c>
      <c r="R433" s="73">
        <v>7274</v>
      </c>
      <c r="S433" s="73">
        <v>15004</v>
      </c>
      <c r="T433" s="73">
        <v>14947</v>
      </c>
      <c r="U433" s="73">
        <v>13657</v>
      </c>
      <c r="V433" s="73">
        <v>13117</v>
      </c>
      <c r="W433" s="73">
        <v>13534</v>
      </c>
      <c r="X433" s="73">
        <v>12025</v>
      </c>
      <c r="Y433" s="73">
        <v>9093.3333333333321</v>
      </c>
      <c r="Z433" s="73">
        <v>11297.75</v>
      </c>
      <c r="AA433" s="73">
        <v>10860.5</v>
      </c>
      <c r="AB433" s="73">
        <v>10692</v>
      </c>
      <c r="AC433" s="73">
        <v>10975</v>
      </c>
      <c r="AD433" s="73">
        <v>10096</v>
      </c>
      <c r="AE433" s="73">
        <v>372776.08333333331</v>
      </c>
    </row>
    <row r="434" spans="3:31" x14ac:dyDescent="0.25">
      <c r="C434" s="39" t="s">
        <v>157</v>
      </c>
      <c r="D434" s="73">
        <v>9550</v>
      </c>
      <c r="E434" s="73">
        <v>14474</v>
      </c>
      <c r="F434" s="73">
        <v>15771.25</v>
      </c>
      <c r="G434" s="73">
        <v>15899.75</v>
      </c>
      <c r="H434" s="73">
        <v>16052</v>
      </c>
      <c r="I434" s="73">
        <v>17460</v>
      </c>
      <c r="J434" s="73">
        <v>11055</v>
      </c>
      <c r="K434" s="73">
        <v>9361</v>
      </c>
      <c r="L434" s="73">
        <v>14794</v>
      </c>
      <c r="M434" s="73">
        <v>16560</v>
      </c>
      <c r="N434" s="73">
        <v>15897</v>
      </c>
      <c r="O434" s="73">
        <v>16768</v>
      </c>
      <c r="P434" s="73">
        <v>17849</v>
      </c>
      <c r="Q434" s="73">
        <v>11358</v>
      </c>
      <c r="R434" s="73">
        <v>7470</v>
      </c>
      <c r="S434" s="73">
        <v>13422</v>
      </c>
      <c r="T434" s="73">
        <v>13825</v>
      </c>
      <c r="U434" s="73">
        <v>12827</v>
      </c>
      <c r="V434" s="73">
        <v>13024</v>
      </c>
      <c r="W434" s="73">
        <v>12751</v>
      </c>
      <c r="X434" s="73">
        <v>9251</v>
      </c>
      <c r="Y434" s="73">
        <v>10782.33333333333</v>
      </c>
      <c r="Z434" s="73">
        <v>9287.25</v>
      </c>
      <c r="AA434" s="73">
        <v>9417.25</v>
      </c>
      <c r="AB434" s="73">
        <v>10106</v>
      </c>
      <c r="AC434" s="73">
        <v>9792</v>
      </c>
      <c r="AD434" s="73">
        <v>9079</v>
      </c>
      <c r="AE434" s="73">
        <v>343882.83333333331</v>
      </c>
    </row>
    <row r="435" spans="3:31" x14ac:dyDescent="0.25">
      <c r="C435" s="74" t="s">
        <v>37</v>
      </c>
      <c r="D435" s="75">
        <v>16560</v>
      </c>
      <c r="E435" s="75">
        <v>30534</v>
      </c>
      <c r="F435" s="75">
        <v>33033.5</v>
      </c>
      <c r="G435" s="75">
        <v>32805</v>
      </c>
      <c r="H435" s="75">
        <v>33387</v>
      </c>
      <c r="I435" s="75">
        <v>36273</v>
      </c>
      <c r="J435" s="75">
        <v>25398</v>
      </c>
      <c r="K435" s="75">
        <v>17779</v>
      </c>
      <c r="L435" s="75">
        <v>30952</v>
      </c>
      <c r="M435" s="75">
        <v>34436</v>
      </c>
      <c r="N435" s="75">
        <v>33479</v>
      </c>
      <c r="O435" s="75">
        <v>34785</v>
      </c>
      <c r="P435" s="75">
        <v>38037</v>
      </c>
      <c r="Q435" s="75">
        <v>25594</v>
      </c>
      <c r="R435" s="75">
        <v>14744</v>
      </c>
      <c r="S435" s="75">
        <v>28426</v>
      </c>
      <c r="T435" s="75">
        <v>28772</v>
      </c>
      <c r="U435" s="75">
        <v>26484</v>
      </c>
      <c r="V435" s="75">
        <v>26141</v>
      </c>
      <c r="W435" s="75">
        <v>26285</v>
      </c>
      <c r="X435" s="75">
        <v>21276</v>
      </c>
      <c r="Y435" s="75">
        <v>19875.666666666664</v>
      </c>
      <c r="Z435" s="75">
        <v>20585</v>
      </c>
      <c r="AA435" s="75">
        <v>20277.75</v>
      </c>
      <c r="AB435" s="75">
        <v>20798</v>
      </c>
      <c r="AC435" s="75">
        <v>20767</v>
      </c>
      <c r="AD435" s="75">
        <v>19175</v>
      </c>
      <c r="AE435" s="75">
        <v>716658.91666666663</v>
      </c>
    </row>
    <row r="436" spans="3:31" x14ac:dyDescent="0.25">
      <c r="C436" s="39" t="s">
        <v>158</v>
      </c>
      <c r="D436" s="73">
        <v>13566</v>
      </c>
      <c r="E436" s="73">
        <v>17742</v>
      </c>
      <c r="F436" s="73">
        <v>19508.25</v>
      </c>
      <c r="G436" s="73">
        <v>20291.25</v>
      </c>
      <c r="H436" s="73">
        <v>21106</v>
      </c>
      <c r="I436" s="73">
        <v>22294</v>
      </c>
      <c r="J436" s="73">
        <v>13573</v>
      </c>
      <c r="K436" s="73">
        <v>13615</v>
      </c>
      <c r="L436" s="73">
        <v>18102</v>
      </c>
      <c r="M436" s="73">
        <v>20647</v>
      </c>
      <c r="N436" s="73">
        <v>20543</v>
      </c>
      <c r="O436" s="73">
        <v>20673</v>
      </c>
      <c r="P436" s="73">
        <v>21640</v>
      </c>
      <c r="Q436" s="73">
        <v>11551</v>
      </c>
      <c r="R436" s="73">
        <v>9978</v>
      </c>
      <c r="S436" s="73">
        <v>15295</v>
      </c>
      <c r="T436" s="73">
        <v>14653</v>
      </c>
      <c r="U436" s="73">
        <v>13487</v>
      </c>
      <c r="V436" s="73">
        <v>13347</v>
      </c>
      <c r="W436" s="73">
        <v>12835</v>
      </c>
      <c r="X436" s="73">
        <v>9406</v>
      </c>
      <c r="Y436" s="73">
        <v>13553</v>
      </c>
      <c r="Z436" s="73">
        <v>9294.25</v>
      </c>
      <c r="AA436" s="73">
        <v>9161</v>
      </c>
      <c r="AB436" s="73">
        <v>9507</v>
      </c>
      <c r="AC436" s="73">
        <v>9554</v>
      </c>
      <c r="AD436" s="73">
        <v>8693</v>
      </c>
      <c r="AE436" s="73">
        <v>403614.75</v>
      </c>
    </row>
    <row r="437" spans="3:31" x14ac:dyDescent="0.25">
      <c r="C437" s="39" t="s">
        <v>159</v>
      </c>
      <c r="D437" s="73">
        <v>7862</v>
      </c>
      <c r="E437" s="73">
        <v>17579</v>
      </c>
      <c r="F437" s="73">
        <v>18808.25</v>
      </c>
      <c r="G437" s="73">
        <v>18334</v>
      </c>
      <c r="H437" s="73">
        <v>19949</v>
      </c>
      <c r="I437" s="73">
        <v>21249</v>
      </c>
      <c r="J437" s="73">
        <v>14143</v>
      </c>
      <c r="K437" s="73">
        <v>8547</v>
      </c>
      <c r="L437" s="73">
        <v>17132</v>
      </c>
      <c r="M437" s="73">
        <v>19799</v>
      </c>
      <c r="N437" s="73">
        <v>19252</v>
      </c>
      <c r="O437" s="73">
        <v>19291</v>
      </c>
      <c r="P437" s="73">
        <v>22132</v>
      </c>
      <c r="Q437" s="73">
        <v>15148</v>
      </c>
      <c r="R437" s="73">
        <v>6426</v>
      </c>
      <c r="S437" s="73">
        <v>15840</v>
      </c>
      <c r="T437" s="73">
        <v>14641</v>
      </c>
      <c r="U437" s="73">
        <v>14167</v>
      </c>
      <c r="V437" s="73">
        <v>12782</v>
      </c>
      <c r="W437" s="73">
        <v>13041</v>
      </c>
      <c r="X437" s="73">
        <v>11125</v>
      </c>
      <c r="Y437" s="73">
        <v>8301.3333333333339</v>
      </c>
      <c r="Z437" s="73">
        <v>10618</v>
      </c>
      <c r="AA437" s="73">
        <v>9663.5</v>
      </c>
      <c r="AB437" s="73">
        <v>10276</v>
      </c>
      <c r="AC437" s="73">
        <v>10451</v>
      </c>
      <c r="AD437" s="73">
        <v>9592</v>
      </c>
      <c r="AE437" s="73">
        <v>386149.08333333331</v>
      </c>
    </row>
    <row r="438" spans="3:31" x14ac:dyDescent="0.25">
      <c r="C438" s="74" t="s">
        <v>37</v>
      </c>
      <c r="D438" s="75">
        <v>21428</v>
      </c>
      <c r="E438" s="75">
        <v>35321</v>
      </c>
      <c r="F438" s="75">
        <v>38316.5</v>
      </c>
      <c r="G438" s="75">
        <v>38625.25</v>
      </c>
      <c r="H438" s="75">
        <v>41055</v>
      </c>
      <c r="I438" s="75">
        <v>43543</v>
      </c>
      <c r="J438" s="75">
        <v>27716</v>
      </c>
      <c r="K438" s="75">
        <v>22162</v>
      </c>
      <c r="L438" s="75">
        <v>35234</v>
      </c>
      <c r="M438" s="75">
        <v>40446</v>
      </c>
      <c r="N438" s="75">
        <v>39795</v>
      </c>
      <c r="O438" s="75">
        <v>39964</v>
      </c>
      <c r="P438" s="75">
        <v>43772</v>
      </c>
      <c r="Q438" s="75">
        <v>26699</v>
      </c>
      <c r="R438" s="75">
        <v>16404</v>
      </c>
      <c r="S438" s="75">
        <v>31135</v>
      </c>
      <c r="T438" s="75">
        <v>29294</v>
      </c>
      <c r="U438" s="75">
        <v>27654</v>
      </c>
      <c r="V438" s="75">
        <v>26129</v>
      </c>
      <c r="W438" s="75">
        <v>25876</v>
      </c>
      <c r="X438" s="75">
        <v>20531</v>
      </c>
      <c r="Y438" s="75">
        <v>21854.333333333336</v>
      </c>
      <c r="Z438" s="75">
        <v>19912.25</v>
      </c>
      <c r="AA438" s="75">
        <v>18824.5</v>
      </c>
      <c r="AB438" s="75">
        <v>19783</v>
      </c>
      <c r="AC438" s="75">
        <v>20005</v>
      </c>
      <c r="AD438" s="75">
        <v>18285</v>
      </c>
      <c r="AE438" s="75">
        <v>789763.83333333326</v>
      </c>
    </row>
    <row r="439" spans="3:31" x14ac:dyDescent="0.25">
      <c r="C439" s="39" t="s">
        <v>160</v>
      </c>
      <c r="D439" s="73">
        <v>5872</v>
      </c>
      <c r="E439" s="73">
        <v>8237</v>
      </c>
      <c r="F439" s="73">
        <v>8464</v>
      </c>
      <c r="G439" s="73">
        <v>8500.25</v>
      </c>
      <c r="H439" s="73">
        <v>9255</v>
      </c>
      <c r="I439" s="73">
        <v>11132</v>
      </c>
      <c r="J439" s="73">
        <v>8127</v>
      </c>
      <c r="K439" s="73">
        <v>6124</v>
      </c>
      <c r="L439" s="73">
        <v>7905</v>
      </c>
      <c r="M439" s="73">
        <v>9436</v>
      </c>
      <c r="N439" s="73">
        <v>8793</v>
      </c>
      <c r="O439" s="73">
        <v>8777</v>
      </c>
      <c r="P439" s="73">
        <v>10840</v>
      </c>
      <c r="Q439" s="73">
        <v>7823</v>
      </c>
      <c r="R439" s="73">
        <v>3701</v>
      </c>
      <c r="S439" s="73">
        <v>6265</v>
      </c>
      <c r="T439" s="73">
        <v>5845</v>
      </c>
      <c r="U439" s="73">
        <v>5243.5</v>
      </c>
      <c r="V439" s="73">
        <v>3974</v>
      </c>
      <c r="W439" s="73">
        <v>3947</v>
      </c>
      <c r="X439" s="73">
        <v>5112.5</v>
      </c>
      <c r="Y439" s="73">
        <v>3962.6666666666665</v>
      </c>
      <c r="Z439" s="73">
        <v>2566</v>
      </c>
      <c r="AA439" s="73">
        <v>2160</v>
      </c>
      <c r="AB439" s="73">
        <v>2334</v>
      </c>
      <c r="AC439" s="73">
        <v>2469</v>
      </c>
      <c r="AD439" s="73">
        <v>2439</v>
      </c>
      <c r="AE439" s="73">
        <v>169303.91666666666</v>
      </c>
    </row>
    <row r="440" spans="3:31" x14ac:dyDescent="0.25">
      <c r="C440" s="39" t="s">
        <v>161</v>
      </c>
      <c r="D440" s="73">
        <v>11944</v>
      </c>
      <c r="E440" s="73">
        <v>13755</v>
      </c>
      <c r="F440" s="73">
        <v>14724</v>
      </c>
      <c r="G440" s="73">
        <v>15429</v>
      </c>
      <c r="H440" s="73">
        <v>17400</v>
      </c>
      <c r="I440" s="73">
        <v>18828</v>
      </c>
      <c r="J440" s="73">
        <v>11514</v>
      </c>
      <c r="K440" s="73">
        <v>13361</v>
      </c>
      <c r="L440" s="73">
        <v>14023</v>
      </c>
      <c r="M440" s="73">
        <v>17506</v>
      </c>
      <c r="N440" s="73">
        <v>16110</v>
      </c>
      <c r="O440" s="73">
        <v>15719</v>
      </c>
      <c r="P440" s="73">
        <v>17275</v>
      </c>
      <c r="Q440" s="73">
        <v>7532</v>
      </c>
      <c r="R440" s="73">
        <v>6756</v>
      </c>
      <c r="S440" s="73">
        <v>10053</v>
      </c>
      <c r="T440" s="73">
        <v>8494</v>
      </c>
      <c r="U440" s="73">
        <v>6986</v>
      </c>
      <c r="V440" s="73">
        <v>5358</v>
      </c>
      <c r="W440" s="73">
        <v>5245</v>
      </c>
      <c r="X440" s="73">
        <v>6510</v>
      </c>
      <c r="Y440" s="73">
        <v>9638.6666666666661</v>
      </c>
      <c r="Z440" s="73">
        <v>3291.75</v>
      </c>
      <c r="AA440" s="73">
        <v>2733.75</v>
      </c>
      <c r="AB440" s="73">
        <v>2888</v>
      </c>
      <c r="AC440" s="73">
        <v>3042</v>
      </c>
      <c r="AD440" s="73">
        <v>2896</v>
      </c>
      <c r="AE440" s="73">
        <v>279012.16666666669</v>
      </c>
    </row>
    <row r="441" spans="3:31" x14ac:dyDescent="0.25">
      <c r="C441" s="74" t="s">
        <v>37</v>
      </c>
      <c r="D441" s="75">
        <v>17816</v>
      </c>
      <c r="E441" s="75">
        <v>21992</v>
      </c>
      <c r="F441" s="75">
        <v>23188</v>
      </c>
      <c r="G441" s="75">
        <v>23929.25</v>
      </c>
      <c r="H441" s="75">
        <v>26655</v>
      </c>
      <c r="I441" s="75">
        <v>29960</v>
      </c>
      <c r="J441" s="75">
        <v>19641</v>
      </c>
      <c r="K441" s="75">
        <v>19485</v>
      </c>
      <c r="L441" s="75">
        <v>21928</v>
      </c>
      <c r="M441" s="75">
        <v>26942</v>
      </c>
      <c r="N441" s="75">
        <v>24903</v>
      </c>
      <c r="O441" s="75">
        <v>24496</v>
      </c>
      <c r="P441" s="75">
        <v>28115</v>
      </c>
      <c r="Q441" s="75">
        <v>15355</v>
      </c>
      <c r="R441" s="75">
        <v>10457</v>
      </c>
      <c r="S441" s="75">
        <v>16318</v>
      </c>
      <c r="T441" s="75">
        <v>14339</v>
      </c>
      <c r="U441" s="75">
        <v>12229.5</v>
      </c>
      <c r="V441" s="75">
        <v>9332</v>
      </c>
      <c r="W441" s="75">
        <v>9192</v>
      </c>
      <c r="X441" s="75">
        <v>11622.5</v>
      </c>
      <c r="Y441" s="75">
        <v>13601.333333333332</v>
      </c>
      <c r="Z441" s="75">
        <v>5857.75</v>
      </c>
      <c r="AA441" s="75">
        <v>4893.75</v>
      </c>
      <c r="AB441" s="75">
        <v>5222</v>
      </c>
      <c r="AC441" s="75">
        <v>5511</v>
      </c>
      <c r="AD441" s="75">
        <v>5335</v>
      </c>
      <c r="AE441" s="75">
        <v>448316.08333333337</v>
      </c>
    </row>
  </sheetData>
  <mergeCells count="15">
    <mergeCell ref="AI7:AI8"/>
    <mergeCell ref="B9:B11"/>
    <mergeCell ref="B12:B14"/>
    <mergeCell ref="B15:B17"/>
    <mergeCell ref="B18:B20"/>
    <mergeCell ref="AH153:AH154"/>
    <mergeCell ref="AE299:AE300"/>
    <mergeCell ref="B301:B303"/>
    <mergeCell ref="B304:B306"/>
    <mergeCell ref="B307:B309"/>
    <mergeCell ref="B310:B312"/>
    <mergeCell ref="B155:B157"/>
    <mergeCell ref="B158:B160"/>
    <mergeCell ref="B161:B163"/>
    <mergeCell ref="B164:B166"/>
  </mergeCells>
  <phoneticPr fontId="8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8.85546875" defaultRowHeight="15" x14ac:dyDescent="0.25"/>
  <cols>
    <col min="1" max="1" width="8.85546875" style="39"/>
    <col min="2" max="2" width="14.85546875" style="39" customWidth="1"/>
    <col min="3" max="3" width="13.42578125" style="39" customWidth="1"/>
    <col min="4" max="5" width="24.28515625" style="39" customWidth="1"/>
    <col min="6" max="6" width="8.85546875" style="39"/>
    <col min="7" max="7" width="14.85546875" style="39" customWidth="1"/>
    <col min="8" max="8" width="13.42578125" style="39" customWidth="1"/>
    <col min="9" max="10" width="24.28515625" style="39" customWidth="1"/>
    <col min="11" max="11" width="6.7109375" style="39" customWidth="1"/>
    <col min="12" max="12" width="14.85546875" style="39" customWidth="1"/>
    <col min="13" max="13" width="13.42578125" style="39" customWidth="1"/>
    <col min="14" max="15" width="24.28515625" style="39" customWidth="1"/>
    <col min="16" max="16384" width="8.85546875" style="39"/>
  </cols>
  <sheetData>
    <row r="1" spans="1:16" s="33" customFormat="1" x14ac:dyDescent="0.25">
      <c r="A1" s="32" t="s">
        <v>162</v>
      </c>
      <c r="B1" s="32"/>
    </row>
    <row r="2" spans="1:16" s="33" customFormat="1" x14ac:dyDescent="0.25">
      <c r="A2" s="34"/>
      <c r="B2" s="68"/>
      <c r="E2" s="41"/>
      <c r="F2" s="41"/>
    </row>
    <row r="3" spans="1:16" s="33" customFormat="1" ht="14.25" x14ac:dyDescent="0.2">
      <c r="E3" s="41"/>
      <c r="F3" s="41"/>
    </row>
    <row r="4" spans="1:16" s="33" customFormat="1" ht="14.25" x14ac:dyDescent="0.2">
      <c r="E4" s="41"/>
      <c r="F4" s="41"/>
    </row>
    <row r="6" spans="1:16" x14ac:dyDescent="0.25">
      <c r="B6" s="114" t="s">
        <v>400</v>
      </c>
      <c r="C6" s="113"/>
      <c r="D6" s="113"/>
      <c r="E6" s="113"/>
      <c r="G6" s="114" t="s">
        <v>312</v>
      </c>
      <c r="H6" s="113"/>
      <c r="I6" s="113"/>
      <c r="J6" s="113"/>
      <c r="L6" s="114" t="s">
        <v>44</v>
      </c>
      <c r="M6" s="113"/>
      <c r="N6" s="113"/>
      <c r="O6" s="113"/>
    </row>
    <row r="7" spans="1:16" x14ac:dyDescent="0.25">
      <c r="B7" s="35" t="s">
        <v>23</v>
      </c>
      <c r="C7" s="35" t="s">
        <v>19</v>
      </c>
      <c r="D7" s="35" t="s">
        <v>163</v>
      </c>
      <c r="E7" s="35" t="s">
        <v>164</v>
      </c>
      <c r="G7" s="211" t="s">
        <v>23</v>
      </c>
      <c r="H7" s="211" t="s">
        <v>19</v>
      </c>
      <c r="I7" s="211" t="s">
        <v>163</v>
      </c>
      <c r="J7" s="211" t="s">
        <v>164</v>
      </c>
      <c r="L7" s="211" t="s">
        <v>23</v>
      </c>
      <c r="M7" s="211" t="s">
        <v>19</v>
      </c>
      <c r="N7" s="211" t="s">
        <v>163</v>
      </c>
      <c r="O7" s="211" t="s">
        <v>164</v>
      </c>
    </row>
    <row r="8" spans="1:16" x14ac:dyDescent="0.25">
      <c r="B8" s="36" t="s">
        <v>421</v>
      </c>
      <c r="C8" s="37" t="s">
        <v>29</v>
      </c>
      <c r="D8" s="38">
        <v>20220</v>
      </c>
      <c r="E8" s="38">
        <v>20667</v>
      </c>
      <c r="F8" s="73"/>
      <c r="G8" s="36">
        <v>43922</v>
      </c>
      <c r="H8" s="37" t="s">
        <v>27</v>
      </c>
      <c r="I8" s="38">
        <v>108526.45712071733</v>
      </c>
      <c r="J8" s="38">
        <v>107732.54287928267</v>
      </c>
      <c r="K8" s="73"/>
      <c r="L8" s="36">
        <v>43891</v>
      </c>
      <c r="M8" s="37" t="s">
        <v>24</v>
      </c>
      <c r="N8" s="38">
        <v>194469</v>
      </c>
      <c r="O8" s="38">
        <v>183992</v>
      </c>
      <c r="P8" s="73"/>
    </row>
    <row r="9" spans="1:16" x14ac:dyDescent="0.25">
      <c r="B9" s="36" t="s">
        <v>422</v>
      </c>
      <c r="C9" s="37" t="s">
        <v>30</v>
      </c>
      <c r="D9" s="38">
        <v>16756</v>
      </c>
      <c r="E9" s="38">
        <v>17532</v>
      </c>
      <c r="F9" s="73"/>
      <c r="G9" s="36">
        <v>43923</v>
      </c>
      <c r="H9" s="37" t="s">
        <v>28</v>
      </c>
      <c r="I9" s="38">
        <v>102510.42038121491</v>
      </c>
      <c r="J9" s="38">
        <v>103006.57961878509</v>
      </c>
      <c r="K9" s="73"/>
      <c r="L9" s="36">
        <v>43892</v>
      </c>
      <c r="M9" s="37" t="s">
        <v>25</v>
      </c>
      <c r="N9" s="38">
        <v>205614</v>
      </c>
      <c r="O9" s="38">
        <v>195934</v>
      </c>
      <c r="P9" s="73"/>
    </row>
    <row r="10" spans="1:16" x14ac:dyDescent="0.25">
      <c r="B10" s="36" t="s">
        <v>423</v>
      </c>
      <c r="C10" s="37" t="s">
        <v>24</v>
      </c>
      <c r="D10" s="38">
        <v>13696</v>
      </c>
      <c r="E10" s="38">
        <v>14992</v>
      </c>
      <c r="F10" s="73"/>
      <c r="G10" s="36">
        <v>43924</v>
      </c>
      <c r="H10" s="37" t="s">
        <v>29</v>
      </c>
      <c r="I10" s="38">
        <v>112874.43566344469</v>
      </c>
      <c r="J10" s="38">
        <v>114379.56433655531</v>
      </c>
      <c r="K10" s="73"/>
      <c r="L10" s="36">
        <v>43893</v>
      </c>
      <c r="M10" s="37" t="s">
        <v>26</v>
      </c>
      <c r="N10" s="38">
        <v>209874.75</v>
      </c>
      <c r="O10" s="38">
        <v>199284.75</v>
      </c>
      <c r="P10" s="73"/>
    </row>
    <row r="11" spans="1:16" x14ac:dyDescent="0.25">
      <c r="B11" s="36" t="s">
        <v>424</v>
      </c>
      <c r="C11" s="37" t="s">
        <v>25</v>
      </c>
      <c r="D11" s="38">
        <v>135720</v>
      </c>
      <c r="E11" s="38">
        <v>148979</v>
      </c>
      <c r="F11" s="73"/>
      <c r="G11" s="36">
        <v>43925</v>
      </c>
      <c r="H11" s="37" t="s">
        <v>30</v>
      </c>
      <c r="I11" s="38">
        <v>75846.505712318423</v>
      </c>
      <c r="J11" s="38">
        <v>72507.494287681577</v>
      </c>
      <c r="K11" s="73"/>
      <c r="L11" s="36">
        <v>43894</v>
      </c>
      <c r="M11" s="37" t="s">
        <v>27</v>
      </c>
      <c r="N11" s="38">
        <v>212856.75</v>
      </c>
      <c r="O11" s="38">
        <v>202259.74999999997</v>
      </c>
      <c r="P11" s="73"/>
    </row>
    <row r="12" spans="1:16" x14ac:dyDescent="0.25">
      <c r="B12" s="36" t="s">
        <v>425</v>
      </c>
      <c r="C12" s="37" t="s">
        <v>26</v>
      </c>
      <c r="D12" s="38">
        <v>133413</v>
      </c>
      <c r="E12" s="38">
        <v>141722</v>
      </c>
      <c r="F12" s="73"/>
      <c r="G12" s="36">
        <v>43926</v>
      </c>
      <c r="H12" s="37" t="s">
        <v>24</v>
      </c>
      <c r="I12" s="38">
        <v>45775.167153635353</v>
      </c>
      <c r="J12" s="38">
        <v>44656.832846364647</v>
      </c>
      <c r="K12" s="73"/>
      <c r="L12" s="36">
        <v>43895</v>
      </c>
      <c r="M12" s="37" t="s">
        <v>28</v>
      </c>
      <c r="N12" s="38">
        <v>213651</v>
      </c>
      <c r="O12" s="38">
        <v>198199</v>
      </c>
      <c r="P12" s="73"/>
    </row>
    <row r="13" spans="1:16" x14ac:dyDescent="0.25">
      <c r="B13" s="36" t="s">
        <v>426</v>
      </c>
      <c r="C13" s="37" t="s">
        <v>27</v>
      </c>
      <c r="D13" s="38">
        <v>132140</v>
      </c>
      <c r="E13" s="38">
        <v>136189</v>
      </c>
      <c r="F13" s="73"/>
      <c r="G13" s="36">
        <v>43927</v>
      </c>
      <c r="H13" s="37" t="s">
        <v>25</v>
      </c>
      <c r="I13" s="38">
        <v>98909.28512098387</v>
      </c>
      <c r="J13" s="38">
        <v>98161.71487901613</v>
      </c>
      <c r="K13" s="73"/>
      <c r="L13" s="36">
        <v>43896</v>
      </c>
      <c r="M13" s="37" t="s">
        <v>29</v>
      </c>
      <c r="N13" s="38">
        <v>216414</v>
      </c>
      <c r="O13" s="38">
        <v>201650</v>
      </c>
      <c r="P13" s="73"/>
    </row>
    <row r="14" spans="1:16" x14ac:dyDescent="0.25">
      <c r="B14" s="36" t="s">
        <v>427</v>
      </c>
      <c r="C14" s="37" t="s">
        <v>28</v>
      </c>
      <c r="D14" s="38">
        <v>138223</v>
      </c>
      <c r="E14" s="38">
        <v>146841</v>
      </c>
      <c r="F14" s="73"/>
      <c r="G14" s="36">
        <v>43928</v>
      </c>
      <c r="H14" s="37" t="s">
        <v>26</v>
      </c>
      <c r="I14" s="38">
        <v>98703.120473144561</v>
      </c>
      <c r="J14" s="38">
        <v>97529.879526855439</v>
      </c>
      <c r="K14" s="73"/>
      <c r="L14" s="36">
        <v>43897</v>
      </c>
      <c r="M14" s="37" t="s">
        <v>30</v>
      </c>
      <c r="N14" s="38">
        <v>206999</v>
      </c>
      <c r="O14" s="38">
        <v>198295</v>
      </c>
      <c r="P14" s="73"/>
    </row>
    <row r="15" spans="1:16" x14ac:dyDescent="0.25">
      <c r="B15" s="36" t="s">
        <v>428</v>
      </c>
      <c r="C15" s="37" t="s">
        <v>29</v>
      </c>
      <c r="D15" s="38">
        <v>153507</v>
      </c>
      <c r="E15" s="38">
        <v>163261</v>
      </c>
      <c r="F15" s="73"/>
      <c r="G15" s="36">
        <v>43929</v>
      </c>
      <c r="H15" s="37" t="s">
        <v>27</v>
      </c>
      <c r="I15" s="38">
        <v>100620.26428601897</v>
      </c>
      <c r="J15" s="38">
        <v>99888.735713981034</v>
      </c>
      <c r="K15" s="73"/>
      <c r="L15" s="36">
        <v>43898</v>
      </c>
      <c r="M15" s="37" t="s">
        <v>24</v>
      </c>
      <c r="N15" s="38">
        <v>193067.4</v>
      </c>
      <c r="O15" s="38">
        <v>177312</v>
      </c>
      <c r="P15" s="73"/>
    </row>
    <row r="16" spans="1:16" x14ac:dyDescent="0.25">
      <c r="B16" s="36" t="s">
        <v>429</v>
      </c>
      <c r="C16" s="37" t="s">
        <v>30</v>
      </c>
      <c r="D16" s="38">
        <v>22085</v>
      </c>
      <c r="E16" s="38">
        <v>22905</v>
      </c>
      <c r="F16" s="73"/>
      <c r="G16" s="36">
        <v>43930</v>
      </c>
      <c r="H16" s="37" t="s">
        <v>28</v>
      </c>
      <c r="I16" s="38">
        <v>101025.00220860379</v>
      </c>
      <c r="J16" s="38">
        <v>101251.99779139621</v>
      </c>
      <c r="K16" s="73"/>
      <c r="L16" s="36">
        <v>43899</v>
      </c>
      <c r="M16" s="37" t="s">
        <v>25</v>
      </c>
      <c r="N16" s="38">
        <v>210778</v>
      </c>
      <c r="O16" s="38">
        <v>191121</v>
      </c>
      <c r="P16" s="73"/>
    </row>
    <row r="17" spans="2:16" x14ac:dyDescent="0.25">
      <c r="B17" s="36" t="s">
        <v>430</v>
      </c>
      <c r="C17" s="37" t="s">
        <v>24</v>
      </c>
      <c r="D17" s="38">
        <v>17192</v>
      </c>
      <c r="E17" s="38">
        <v>17676</v>
      </c>
      <c r="F17" s="73"/>
      <c r="G17" s="36">
        <v>43931</v>
      </c>
      <c r="H17" s="37" t="s">
        <v>29</v>
      </c>
      <c r="I17" s="38">
        <v>112544.75799537882</v>
      </c>
      <c r="J17" s="38">
        <v>112662.24200462118</v>
      </c>
      <c r="K17" s="73"/>
      <c r="L17" s="36">
        <v>43900</v>
      </c>
      <c r="M17" s="37" t="s">
        <v>26</v>
      </c>
      <c r="N17" s="38">
        <v>203703</v>
      </c>
      <c r="O17" s="38">
        <v>185941</v>
      </c>
      <c r="P17" s="73"/>
    </row>
    <row r="18" spans="2:16" x14ac:dyDescent="0.25">
      <c r="B18" s="36" t="s">
        <v>431</v>
      </c>
      <c r="C18" s="37" t="s">
        <v>25</v>
      </c>
      <c r="D18" s="38">
        <v>153901</v>
      </c>
      <c r="E18" s="38">
        <v>162626</v>
      </c>
      <c r="F18" s="73"/>
      <c r="G18" s="36">
        <v>43932</v>
      </c>
      <c r="H18" s="37" t="s">
        <v>30</v>
      </c>
      <c r="I18" s="38">
        <v>21998.37489280264</v>
      </c>
      <c r="J18" s="38">
        <v>27580.62510719736</v>
      </c>
      <c r="K18" s="73"/>
      <c r="L18" s="36">
        <v>43901</v>
      </c>
      <c r="M18" s="37" t="s">
        <v>27</v>
      </c>
      <c r="N18" s="38">
        <v>208958</v>
      </c>
      <c r="O18" s="38">
        <v>194749</v>
      </c>
      <c r="P18" s="73"/>
    </row>
    <row r="19" spans="2:16" x14ac:dyDescent="0.25">
      <c r="B19" s="36" t="s">
        <v>432</v>
      </c>
      <c r="C19" s="37" t="s">
        <v>26</v>
      </c>
      <c r="D19" s="38">
        <v>149544</v>
      </c>
      <c r="E19" s="38">
        <v>157916</v>
      </c>
      <c r="F19" s="73"/>
      <c r="G19" s="36">
        <v>43933</v>
      </c>
      <c r="H19" s="37" t="s">
        <v>24</v>
      </c>
      <c r="I19" s="38">
        <v>13362.241799096857</v>
      </c>
      <c r="J19" s="38">
        <v>16707.758200903143</v>
      </c>
      <c r="K19" s="73"/>
      <c r="L19" s="36">
        <v>43902</v>
      </c>
      <c r="M19" s="37" t="s">
        <v>28</v>
      </c>
      <c r="N19" s="38">
        <v>217463</v>
      </c>
      <c r="O19" s="38">
        <v>198895</v>
      </c>
      <c r="P19" s="73"/>
    </row>
    <row r="20" spans="2:16" x14ac:dyDescent="0.25">
      <c r="B20" s="36" t="s">
        <v>433</v>
      </c>
      <c r="C20" s="37" t="s">
        <v>27</v>
      </c>
      <c r="D20" s="38">
        <v>148963</v>
      </c>
      <c r="E20" s="38">
        <v>156406</v>
      </c>
      <c r="F20" s="73"/>
      <c r="G20" s="36">
        <v>43934</v>
      </c>
      <c r="H20" s="37" t="s">
        <v>25</v>
      </c>
      <c r="I20" s="38">
        <v>121799.892126305</v>
      </c>
      <c r="J20" s="38">
        <v>117141.107873695</v>
      </c>
      <c r="K20" s="73"/>
      <c r="L20" s="36">
        <v>43903</v>
      </c>
      <c r="M20" s="37" t="s">
        <v>29</v>
      </c>
      <c r="N20" s="38">
        <v>215874</v>
      </c>
      <c r="O20" s="38">
        <v>205633</v>
      </c>
      <c r="P20" s="73"/>
    </row>
    <row r="21" spans="2:16" x14ac:dyDescent="0.25">
      <c r="B21" s="36" t="s">
        <v>434</v>
      </c>
      <c r="C21" s="37" t="s">
        <v>28</v>
      </c>
      <c r="D21" s="38">
        <v>156812</v>
      </c>
      <c r="E21" s="38">
        <v>164618</v>
      </c>
      <c r="F21" s="73"/>
      <c r="G21" s="36">
        <v>43935</v>
      </c>
      <c r="H21" s="37" t="s">
        <v>26</v>
      </c>
      <c r="I21" s="38">
        <v>110788.22269328784</v>
      </c>
      <c r="J21" s="38">
        <v>107840.77730671216</v>
      </c>
      <c r="K21" s="73"/>
      <c r="L21" s="36">
        <v>43904</v>
      </c>
      <c r="M21" s="37" t="s">
        <v>30</v>
      </c>
      <c r="N21" s="38">
        <v>192084</v>
      </c>
      <c r="O21" s="38">
        <v>192159</v>
      </c>
      <c r="P21" s="73"/>
    </row>
    <row r="22" spans="2:16" x14ac:dyDescent="0.25">
      <c r="B22" s="36" t="s">
        <v>435</v>
      </c>
      <c r="C22" s="37" t="s">
        <v>29</v>
      </c>
      <c r="D22" s="38">
        <v>173195</v>
      </c>
      <c r="E22" s="38">
        <v>182784</v>
      </c>
      <c r="F22" s="73"/>
      <c r="G22" s="36">
        <v>43936</v>
      </c>
      <c r="H22" s="37" t="s">
        <v>27</v>
      </c>
      <c r="I22" s="38">
        <v>111146.76822321865</v>
      </c>
      <c r="J22" s="38">
        <v>105341.23177678135</v>
      </c>
      <c r="K22" s="73"/>
      <c r="L22" s="36">
        <v>43905</v>
      </c>
      <c r="M22" s="37" t="s">
        <v>24</v>
      </c>
      <c r="N22" s="38">
        <v>159926</v>
      </c>
      <c r="O22" s="38">
        <v>157598</v>
      </c>
      <c r="P22" s="73"/>
    </row>
    <row r="23" spans="2:16" x14ac:dyDescent="0.25">
      <c r="B23" s="36" t="s">
        <v>436</v>
      </c>
      <c r="C23" s="37" t="s">
        <v>30</v>
      </c>
      <c r="D23" s="38">
        <v>28108</v>
      </c>
      <c r="E23" s="38">
        <v>28526</v>
      </c>
      <c r="F23" s="73"/>
      <c r="G23" s="36">
        <v>43937</v>
      </c>
      <c r="H23" s="37" t="s">
        <v>28</v>
      </c>
      <c r="I23" s="38">
        <v>117778.64339924682</v>
      </c>
      <c r="J23" s="38">
        <v>116278.35660075318</v>
      </c>
      <c r="K23" s="73"/>
      <c r="L23" s="36">
        <v>43906</v>
      </c>
      <c r="M23" s="37" t="s">
        <v>25</v>
      </c>
      <c r="N23" s="38">
        <v>192820</v>
      </c>
      <c r="O23" s="38">
        <v>185947</v>
      </c>
      <c r="P23" s="73"/>
    </row>
    <row r="24" spans="2:16" x14ac:dyDescent="0.25">
      <c r="B24" s="36" t="s">
        <v>437</v>
      </c>
      <c r="C24" s="37" t="s">
        <v>24</v>
      </c>
      <c r="D24" s="38">
        <v>19734</v>
      </c>
      <c r="E24" s="38">
        <v>20005</v>
      </c>
      <c r="F24" s="73"/>
      <c r="G24" s="36">
        <v>43938</v>
      </c>
      <c r="H24" s="37" t="s">
        <v>29</v>
      </c>
      <c r="I24" s="38">
        <v>131297.93701772043</v>
      </c>
      <c r="J24" s="38">
        <v>129352.06298227957</v>
      </c>
      <c r="K24" s="73"/>
      <c r="L24" s="36">
        <v>43907</v>
      </c>
      <c r="M24" s="37" t="s">
        <v>26</v>
      </c>
      <c r="N24" s="38">
        <v>180296</v>
      </c>
      <c r="O24" s="38">
        <v>178324</v>
      </c>
      <c r="P24" s="73"/>
    </row>
    <row r="25" spans="2:16" x14ac:dyDescent="0.25">
      <c r="B25" s="36" t="s">
        <v>438</v>
      </c>
      <c r="C25" s="37" t="s">
        <v>25</v>
      </c>
      <c r="D25" s="38">
        <v>32644</v>
      </c>
      <c r="E25" s="38">
        <v>34822</v>
      </c>
      <c r="F25" s="73"/>
      <c r="G25" s="36">
        <v>43939</v>
      </c>
      <c r="H25" s="37" t="s">
        <v>30</v>
      </c>
      <c r="I25" s="38">
        <v>12667.744587677715</v>
      </c>
      <c r="J25" s="38">
        <v>13194.255412322285</v>
      </c>
      <c r="K25" s="73"/>
      <c r="L25" s="36">
        <v>43908</v>
      </c>
      <c r="M25" s="37" t="s">
        <v>27</v>
      </c>
      <c r="N25" s="38">
        <v>167260</v>
      </c>
      <c r="O25" s="38">
        <v>171188</v>
      </c>
      <c r="P25" s="73"/>
    </row>
    <row r="26" spans="2:16" x14ac:dyDescent="0.25">
      <c r="B26" s="36" t="s">
        <v>439</v>
      </c>
      <c r="C26" s="37" t="s">
        <v>26</v>
      </c>
      <c r="D26" s="38">
        <v>27672</v>
      </c>
      <c r="E26" s="38">
        <v>29352</v>
      </c>
      <c r="F26" s="73"/>
      <c r="G26" s="36">
        <v>43940</v>
      </c>
      <c r="H26" s="37" t="s">
        <v>24</v>
      </c>
      <c r="I26" s="38">
        <v>10801.537289766376</v>
      </c>
      <c r="J26" s="38">
        <v>9500.4627102336235</v>
      </c>
      <c r="K26" s="73"/>
      <c r="L26" s="36">
        <v>43909</v>
      </c>
      <c r="M26" s="37" t="s">
        <v>28</v>
      </c>
      <c r="N26" s="38">
        <v>154147</v>
      </c>
      <c r="O26" s="38">
        <v>164678</v>
      </c>
      <c r="P26" s="73"/>
    </row>
    <row r="27" spans="2:16" x14ac:dyDescent="0.25">
      <c r="B27" s="36" t="s">
        <v>440</v>
      </c>
      <c r="C27" s="37" t="s">
        <v>27</v>
      </c>
      <c r="D27" s="38">
        <v>184312</v>
      </c>
      <c r="E27" s="38">
        <v>193117</v>
      </c>
      <c r="F27" s="73"/>
      <c r="G27" s="36">
        <v>43941</v>
      </c>
      <c r="H27" s="37" t="s">
        <v>25</v>
      </c>
      <c r="I27" s="38">
        <v>133980.97576714083</v>
      </c>
      <c r="J27" s="38">
        <v>132988.02423285917</v>
      </c>
      <c r="K27" s="73"/>
      <c r="L27" s="36">
        <v>43910</v>
      </c>
      <c r="M27" s="37" t="s">
        <v>29</v>
      </c>
      <c r="N27" s="38">
        <v>153123</v>
      </c>
      <c r="O27" s="38">
        <v>167601</v>
      </c>
      <c r="P27" s="73"/>
    </row>
    <row r="28" spans="2:16" x14ac:dyDescent="0.25">
      <c r="B28" s="36" t="s">
        <v>441</v>
      </c>
      <c r="C28" s="37" t="s">
        <v>28</v>
      </c>
      <c r="D28" s="38">
        <v>175025</v>
      </c>
      <c r="E28" s="38">
        <v>190231</v>
      </c>
      <c r="F28" s="73"/>
      <c r="G28" s="36">
        <v>43942</v>
      </c>
      <c r="H28" s="37" t="s">
        <v>26</v>
      </c>
      <c r="I28" s="38">
        <v>132522.16933800338</v>
      </c>
      <c r="J28" s="38">
        <v>130708.83066199662</v>
      </c>
      <c r="K28" s="73"/>
      <c r="L28" s="36">
        <v>43911</v>
      </c>
      <c r="M28" s="37" t="s">
        <v>30</v>
      </c>
      <c r="N28" s="38">
        <v>144438.49999999994</v>
      </c>
      <c r="O28" s="38">
        <v>170108.5</v>
      </c>
      <c r="P28" s="73"/>
    </row>
    <row r="29" spans="2:16" x14ac:dyDescent="0.25">
      <c r="B29" s="36" t="s">
        <v>442</v>
      </c>
      <c r="C29" s="37" t="s">
        <v>29</v>
      </c>
      <c r="D29" s="38">
        <v>184217</v>
      </c>
      <c r="E29" s="38">
        <v>193526</v>
      </c>
      <c r="F29" s="73"/>
      <c r="G29" s="36">
        <v>43943</v>
      </c>
      <c r="H29" s="37" t="s">
        <v>27</v>
      </c>
      <c r="I29" s="38">
        <v>144804.19152352386</v>
      </c>
      <c r="J29" s="38">
        <v>146386.80847647614</v>
      </c>
      <c r="K29" s="73"/>
      <c r="L29" s="36">
        <v>43912</v>
      </c>
      <c r="M29" s="37" t="s">
        <v>24</v>
      </c>
      <c r="N29" s="38">
        <v>145118.7999999999</v>
      </c>
      <c r="O29" s="38">
        <v>156926.66666666669</v>
      </c>
      <c r="P29" s="73"/>
    </row>
    <row r="30" spans="2:16" x14ac:dyDescent="0.25">
      <c r="B30" s="36" t="s">
        <v>443</v>
      </c>
      <c r="C30" s="37" t="s">
        <v>30</v>
      </c>
      <c r="D30" s="38">
        <v>32811</v>
      </c>
      <c r="E30" s="38">
        <v>31714</v>
      </c>
      <c r="F30" s="73"/>
      <c r="G30" s="36">
        <v>43944</v>
      </c>
      <c r="H30" s="37" t="s">
        <v>28</v>
      </c>
      <c r="I30" s="38">
        <v>19380.761022299463</v>
      </c>
      <c r="J30" s="38">
        <v>20011.238977700537</v>
      </c>
      <c r="K30" s="73"/>
      <c r="L30" s="36">
        <v>43913</v>
      </c>
      <c r="M30" s="37" t="s">
        <v>25</v>
      </c>
      <c r="N30" s="38">
        <v>117013.20000000001</v>
      </c>
      <c r="O30" s="38">
        <v>140671.99999999997</v>
      </c>
      <c r="P30" s="73"/>
    </row>
    <row r="31" spans="2:16" x14ac:dyDescent="0.25">
      <c r="B31" s="36" t="s">
        <v>444</v>
      </c>
      <c r="C31" s="37" t="s">
        <v>24</v>
      </c>
      <c r="D31" s="38">
        <v>22480</v>
      </c>
      <c r="E31" s="38">
        <v>21881</v>
      </c>
      <c r="F31" s="73"/>
      <c r="G31" s="36">
        <v>43945</v>
      </c>
      <c r="H31" s="37" t="s">
        <v>29</v>
      </c>
      <c r="I31" s="38">
        <v>20649.367214929203</v>
      </c>
      <c r="J31" s="38">
        <v>21606.632785070797</v>
      </c>
      <c r="K31" s="73"/>
      <c r="L31" s="36">
        <v>43914</v>
      </c>
      <c r="M31" s="37" t="s">
        <v>26</v>
      </c>
      <c r="N31" s="38">
        <v>117074.25</v>
      </c>
      <c r="O31" s="38">
        <v>136504.41666666669</v>
      </c>
      <c r="P31" s="73"/>
    </row>
    <row r="32" spans="2:16" x14ac:dyDescent="0.25">
      <c r="B32" s="36" t="s">
        <v>445</v>
      </c>
      <c r="C32" s="37" t="s">
        <v>25</v>
      </c>
      <c r="D32" s="38">
        <v>24140</v>
      </c>
      <c r="E32" s="38">
        <v>24894</v>
      </c>
      <c r="F32" s="73"/>
      <c r="G32" s="36">
        <v>43946</v>
      </c>
      <c r="H32" s="37" t="s">
        <v>30</v>
      </c>
      <c r="I32" s="38">
        <v>14968.254192864213</v>
      </c>
      <c r="J32" s="38">
        <v>15226.745807135787</v>
      </c>
      <c r="K32" s="73"/>
      <c r="L32" s="36">
        <v>43915</v>
      </c>
      <c r="M32" s="37" t="s">
        <v>27</v>
      </c>
      <c r="N32" s="38">
        <v>96791.666666666657</v>
      </c>
      <c r="O32" s="38">
        <v>113050.91666666664</v>
      </c>
      <c r="P32" s="73"/>
    </row>
    <row r="33" spans="2:16" x14ac:dyDescent="0.25">
      <c r="B33" s="36" t="s">
        <v>446</v>
      </c>
      <c r="C33" s="37" t="s">
        <v>26</v>
      </c>
      <c r="D33" s="38">
        <v>27575</v>
      </c>
      <c r="E33" s="38">
        <v>29276</v>
      </c>
      <c r="F33" s="73"/>
      <c r="G33" s="36">
        <v>43947</v>
      </c>
      <c r="H33" s="37" t="s">
        <v>24</v>
      </c>
      <c r="I33" s="38">
        <v>12861.328567910046</v>
      </c>
      <c r="J33" s="38">
        <v>12084.671432089954</v>
      </c>
      <c r="K33" s="73"/>
      <c r="L33" s="36">
        <v>43916</v>
      </c>
      <c r="M33" s="37" t="s">
        <v>28</v>
      </c>
      <c r="N33" s="38">
        <v>85261.316666666666</v>
      </c>
      <c r="O33" s="38">
        <v>108016.33333333331</v>
      </c>
      <c r="P33" s="73"/>
    </row>
    <row r="34" spans="2:16" x14ac:dyDescent="0.25">
      <c r="B34" s="36" t="s">
        <v>447</v>
      </c>
      <c r="C34" s="37" t="s">
        <v>27</v>
      </c>
      <c r="D34" s="38">
        <v>176205</v>
      </c>
      <c r="E34" s="38">
        <v>191033</v>
      </c>
      <c r="F34" s="73"/>
      <c r="G34" s="36">
        <v>43948</v>
      </c>
      <c r="H34" s="37" t="s">
        <v>25</v>
      </c>
      <c r="I34" s="38">
        <v>140994.18894466801</v>
      </c>
      <c r="J34" s="38">
        <v>139626.81105533199</v>
      </c>
      <c r="K34" s="73"/>
      <c r="L34" s="36">
        <v>43917</v>
      </c>
      <c r="M34" s="37" t="s">
        <v>29</v>
      </c>
      <c r="N34" s="38">
        <v>84793.316666666666</v>
      </c>
      <c r="O34" s="38">
        <v>107002.33333333331</v>
      </c>
      <c r="P34" s="73"/>
    </row>
    <row r="35" spans="2:16" x14ac:dyDescent="0.25">
      <c r="B35" s="36" t="s">
        <v>448</v>
      </c>
      <c r="C35" s="37" t="s">
        <v>28</v>
      </c>
      <c r="D35" s="38">
        <v>165249</v>
      </c>
      <c r="E35" s="38">
        <v>175177</v>
      </c>
      <c r="F35" s="73"/>
      <c r="G35" s="36">
        <v>43949</v>
      </c>
      <c r="H35" s="37" t="s">
        <v>26</v>
      </c>
      <c r="I35" s="38">
        <v>131360.78487631187</v>
      </c>
      <c r="J35" s="38">
        <v>129978.21512368813</v>
      </c>
      <c r="K35" s="73"/>
      <c r="L35" s="263" t="s">
        <v>31</v>
      </c>
      <c r="M35" s="263"/>
      <c r="N35" s="40">
        <v>4699868.95</v>
      </c>
      <c r="O35" s="40">
        <v>4683041.666666666</v>
      </c>
      <c r="P35" s="73"/>
    </row>
    <row r="36" spans="2:16" x14ac:dyDescent="0.25">
      <c r="B36" s="36" t="s">
        <v>449</v>
      </c>
      <c r="C36" s="37" t="s">
        <v>29</v>
      </c>
      <c r="D36" s="38">
        <v>186860</v>
      </c>
      <c r="E36" s="38">
        <v>199803</v>
      </c>
      <c r="F36" s="73"/>
      <c r="G36" s="36">
        <v>43950</v>
      </c>
      <c r="H36" s="37" t="s">
        <v>27</v>
      </c>
      <c r="I36" s="38">
        <v>136908.68563085303</v>
      </c>
      <c r="J36" s="38">
        <v>135557.31436914697</v>
      </c>
      <c r="K36" s="73"/>
      <c r="P36" s="73"/>
    </row>
    <row r="37" spans="2:16" x14ac:dyDescent="0.25">
      <c r="B37" s="36" t="s">
        <v>450</v>
      </c>
      <c r="C37" s="37" t="s">
        <v>30</v>
      </c>
      <c r="D37" s="38">
        <v>38640</v>
      </c>
      <c r="E37" s="38">
        <v>39456</v>
      </c>
      <c r="F37" s="73"/>
      <c r="G37" s="36">
        <v>43951</v>
      </c>
      <c r="H37" s="37" t="s">
        <v>28</v>
      </c>
      <c r="I37" s="38">
        <v>151258.59976441608</v>
      </c>
      <c r="J37" s="38">
        <v>151335.40023558392</v>
      </c>
      <c r="K37" s="73"/>
      <c r="P37" s="73"/>
    </row>
    <row r="38" spans="2:16" x14ac:dyDescent="0.25">
      <c r="B38" s="36" t="s">
        <v>451</v>
      </c>
      <c r="C38" s="37" t="s">
        <v>24</v>
      </c>
      <c r="D38" s="38">
        <v>28789</v>
      </c>
      <c r="E38" s="38">
        <v>30678</v>
      </c>
      <c r="F38" s="73"/>
      <c r="G38" s="263" t="s">
        <v>31</v>
      </c>
      <c r="H38" s="263"/>
      <c r="I38" s="40">
        <v>2648666.0849875021</v>
      </c>
      <c r="J38" s="40">
        <v>2630224.9150124979</v>
      </c>
      <c r="K38" s="73"/>
      <c r="P38" s="73"/>
    </row>
    <row r="39" spans="2:16" x14ac:dyDescent="0.25">
      <c r="B39" s="263" t="s">
        <v>31</v>
      </c>
      <c r="C39" s="263"/>
      <c r="D39" s="40">
        <v>2919828</v>
      </c>
      <c r="E39" s="40">
        <v>3088605</v>
      </c>
      <c r="F39" s="73"/>
      <c r="K39" s="73"/>
      <c r="P39" s="73"/>
    </row>
  </sheetData>
  <mergeCells count="3">
    <mergeCell ref="B39:C39"/>
    <mergeCell ref="L35:M35"/>
    <mergeCell ref="G38:H3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17.28515625" customWidth="1"/>
    <col min="3" max="3" width="13.140625" customWidth="1"/>
    <col min="4" max="4" width="21.28515625" customWidth="1"/>
    <col min="5" max="5" width="19" customWidth="1"/>
    <col min="6" max="6" width="17.28515625" customWidth="1"/>
    <col min="7" max="7" width="16" customWidth="1"/>
    <col min="8" max="9" width="18.85546875" customWidth="1"/>
  </cols>
  <sheetData>
    <row r="1" spans="1:6" s="2" customFormat="1" x14ac:dyDescent="0.25">
      <c r="A1" s="1" t="s">
        <v>32</v>
      </c>
    </row>
    <row r="2" spans="1:6" s="2" customFormat="1" ht="14.25" x14ac:dyDescent="0.2">
      <c r="A2" s="3"/>
    </row>
    <row r="3" spans="1:6" s="2" customFormat="1" ht="14.25" x14ac:dyDescent="0.2"/>
    <row r="4" spans="1:6" s="2" customFormat="1" ht="14.25" x14ac:dyDescent="0.2"/>
    <row r="5" spans="1:6" s="2" customFormat="1" ht="14.25" x14ac:dyDescent="0.2"/>
    <row r="6" spans="1:6" ht="15.75" x14ac:dyDescent="0.25">
      <c r="B6" s="251" t="s">
        <v>35</v>
      </c>
      <c r="C6" s="251"/>
      <c r="D6" s="251"/>
      <c r="E6" s="251"/>
      <c r="F6" s="251"/>
    </row>
    <row r="7" spans="1:6" ht="45" x14ac:dyDescent="0.25">
      <c r="B7" s="205" t="s">
        <v>17</v>
      </c>
      <c r="C7" s="205" t="s">
        <v>20</v>
      </c>
      <c r="D7" s="205" t="s">
        <v>15</v>
      </c>
      <c r="E7" s="205" t="s">
        <v>33</v>
      </c>
      <c r="F7" s="205" t="s">
        <v>16</v>
      </c>
    </row>
    <row r="8" spans="1:6" x14ac:dyDescent="0.25">
      <c r="B8" s="252" t="s">
        <v>5</v>
      </c>
      <c r="C8" s="10" t="s">
        <v>22</v>
      </c>
      <c r="D8" s="11">
        <v>154799324</v>
      </c>
      <c r="E8" s="11">
        <f>D8/F8</f>
        <v>6730405.3913043477</v>
      </c>
      <c r="F8" s="11">
        <v>23</v>
      </c>
    </row>
    <row r="9" spans="1:6" x14ac:dyDescent="0.25">
      <c r="B9" s="253"/>
      <c r="C9" s="12" t="s">
        <v>21</v>
      </c>
      <c r="D9" s="13">
        <v>40925519</v>
      </c>
      <c r="E9" s="13">
        <f t="shared" ref="E9:E17" si="0">D9/F9</f>
        <v>5115689.875</v>
      </c>
      <c r="F9" s="13">
        <v>8</v>
      </c>
    </row>
    <row r="10" spans="1:6" x14ac:dyDescent="0.25">
      <c r="B10" s="252" t="s">
        <v>6</v>
      </c>
      <c r="C10" s="10" t="s">
        <v>22</v>
      </c>
      <c r="D10" s="11">
        <v>145490220</v>
      </c>
      <c r="E10" s="11">
        <f t="shared" si="0"/>
        <v>7274511</v>
      </c>
      <c r="F10" s="11">
        <v>20</v>
      </c>
    </row>
    <row r="11" spans="1:6" x14ac:dyDescent="0.25">
      <c r="B11" s="253"/>
      <c r="C11" s="12" t="s">
        <v>21</v>
      </c>
      <c r="D11" s="13">
        <v>47180367</v>
      </c>
      <c r="E11" s="13">
        <f t="shared" si="0"/>
        <v>5242263</v>
      </c>
      <c r="F11" s="13">
        <v>9</v>
      </c>
    </row>
    <row r="12" spans="1:6" x14ac:dyDescent="0.25">
      <c r="B12" s="252" t="s">
        <v>0</v>
      </c>
      <c r="C12" s="10" t="s">
        <v>22</v>
      </c>
      <c r="D12" s="11">
        <v>96329438</v>
      </c>
      <c r="E12" s="11">
        <f t="shared" si="0"/>
        <v>4378610.8181818184</v>
      </c>
      <c r="F12" s="11">
        <v>22</v>
      </c>
    </row>
    <row r="13" spans="1:6" x14ac:dyDescent="0.25">
      <c r="B13" s="253"/>
      <c r="C13" s="12" t="s">
        <v>21</v>
      </c>
      <c r="D13" s="13">
        <v>26892452</v>
      </c>
      <c r="E13" s="13">
        <f t="shared" si="0"/>
        <v>2988050.222222222</v>
      </c>
      <c r="F13" s="13">
        <v>9</v>
      </c>
    </row>
    <row r="14" spans="1:6" x14ac:dyDescent="0.25">
      <c r="B14" s="252" t="s">
        <v>317</v>
      </c>
      <c r="C14" s="10" t="s">
        <v>22</v>
      </c>
      <c r="D14" s="11">
        <v>20603635</v>
      </c>
      <c r="E14" s="11">
        <f t="shared" si="0"/>
        <v>936528.86363636365</v>
      </c>
      <c r="F14" s="7">
        <v>22</v>
      </c>
    </row>
    <row r="15" spans="1:6" x14ac:dyDescent="0.25">
      <c r="B15" s="253"/>
      <c r="C15" s="12" t="s">
        <v>21</v>
      </c>
      <c r="D15" s="13">
        <v>1340890</v>
      </c>
      <c r="E15" s="13">
        <f t="shared" si="0"/>
        <v>167611.25</v>
      </c>
      <c r="F15" s="7">
        <v>8</v>
      </c>
    </row>
    <row r="16" spans="1:6" x14ac:dyDescent="0.25">
      <c r="B16" s="252" t="s">
        <v>395</v>
      </c>
      <c r="C16" s="10" t="s">
        <v>22</v>
      </c>
      <c r="D16" s="11">
        <v>26450442</v>
      </c>
      <c r="E16" s="11">
        <f t="shared" si="0"/>
        <v>1259544.857142857</v>
      </c>
      <c r="F16" s="11">
        <v>21</v>
      </c>
    </row>
    <row r="17" spans="2:11" x14ac:dyDescent="0.25">
      <c r="B17" s="253"/>
      <c r="C17" s="12" t="s">
        <v>21</v>
      </c>
      <c r="D17" s="13">
        <v>1156399</v>
      </c>
      <c r="E17" s="13">
        <f t="shared" si="0"/>
        <v>115639.9</v>
      </c>
      <c r="F17" s="13">
        <v>10</v>
      </c>
    </row>
    <row r="18" spans="2:11" x14ac:dyDescent="0.25">
      <c r="B18" s="254" t="s">
        <v>14</v>
      </c>
      <c r="C18" s="254"/>
      <c r="D18" s="9">
        <f>SUM(D8:D17)</f>
        <v>561168686</v>
      </c>
      <c r="E18" s="9">
        <f>D18/F18</f>
        <v>3691899.25</v>
      </c>
      <c r="F18" s="9">
        <f>SUM(F8:F17)</f>
        <v>152</v>
      </c>
    </row>
    <row r="20" spans="2:11" ht="15.75" x14ac:dyDescent="0.25">
      <c r="B20" s="251" t="s">
        <v>36</v>
      </c>
      <c r="C20" s="251"/>
      <c r="D20" s="251"/>
      <c r="E20" s="251"/>
      <c r="F20" s="251"/>
      <c r="G20" s="251"/>
    </row>
    <row r="21" spans="2:11" ht="60" x14ac:dyDescent="0.25">
      <c r="B21" s="205" t="s">
        <v>17</v>
      </c>
      <c r="C21" s="205" t="s">
        <v>5</v>
      </c>
      <c r="D21" s="205" t="s">
        <v>6</v>
      </c>
      <c r="E21" s="205" t="s">
        <v>0</v>
      </c>
      <c r="F21" s="205" t="s">
        <v>317</v>
      </c>
      <c r="G21" s="205" t="s">
        <v>395</v>
      </c>
      <c r="H21" s="205" t="s">
        <v>396</v>
      </c>
      <c r="I21" s="205" t="s">
        <v>397</v>
      </c>
      <c r="J21" s="205" t="s">
        <v>398</v>
      </c>
      <c r="K21" s="205" t="s">
        <v>399</v>
      </c>
    </row>
    <row r="22" spans="2:11" x14ac:dyDescent="0.25">
      <c r="B22" s="10" t="s">
        <v>11</v>
      </c>
      <c r="C22" s="11">
        <v>102239630</v>
      </c>
      <c r="D22" s="11">
        <v>94701785</v>
      </c>
      <c r="E22" s="11">
        <v>63043922</v>
      </c>
      <c r="F22" s="11">
        <v>15970553</v>
      </c>
      <c r="G22" s="11">
        <v>20119652</v>
      </c>
      <c r="H22" s="15">
        <f>(G22/C22)-1</f>
        <v>-0.80321082930366627</v>
      </c>
      <c r="I22" s="15">
        <f>(G22/D22)-1</f>
        <v>-0.78754727801593183</v>
      </c>
      <c r="J22" s="15">
        <f>(G22/E22)-1</f>
        <v>-0.68086293869851566</v>
      </c>
      <c r="K22" s="15">
        <f>(G22/F22)-1</f>
        <v>0.25979682732338705</v>
      </c>
    </row>
    <row r="23" spans="2:11" x14ac:dyDescent="0.25">
      <c r="B23" s="6" t="s">
        <v>3</v>
      </c>
      <c r="C23" s="7">
        <v>72323146</v>
      </c>
      <c r="D23" s="7">
        <v>76805622</v>
      </c>
      <c r="E23" s="7">
        <v>46634160</v>
      </c>
      <c r="F23" s="7">
        <v>4459672</v>
      </c>
      <c r="G23" s="7">
        <v>5567069</v>
      </c>
      <c r="H23" s="16">
        <f t="shared" ref="H23:H25" si="1">(G23/C23)-1</f>
        <v>-0.92302507139277379</v>
      </c>
      <c r="I23" s="16">
        <f t="shared" ref="I23:I25" si="2">(G23/D23)-1</f>
        <v>-0.92751742834658635</v>
      </c>
      <c r="J23" s="16">
        <f t="shared" ref="J23:J25" si="3">(G23/E23)-1</f>
        <v>-0.88062250933650355</v>
      </c>
      <c r="K23" s="16">
        <f t="shared" ref="K23:K26" si="4">(G23/F23)-1</f>
        <v>0.24831355310435388</v>
      </c>
    </row>
    <row r="24" spans="2:11" x14ac:dyDescent="0.25">
      <c r="B24" s="6" t="s">
        <v>1</v>
      </c>
      <c r="C24" s="7">
        <v>16490422</v>
      </c>
      <c r="D24" s="7">
        <v>16511022</v>
      </c>
      <c r="E24" s="7">
        <v>10183478</v>
      </c>
      <c r="F24" s="7">
        <v>633678</v>
      </c>
      <c r="G24" s="7">
        <v>921498</v>
      </c>
      <c r="H24" s="16">
        <f t="shared" si="1"/>
        <v>-0.94411919840498926</v>
      </c>
      <c r="I24" s="16">
        <f t="shared" si="2"/>
        <v>-0.94418891816630124</v>
      </c>
      <c r="J24" s="16">
        <f t="shared" si="3"/>
        <v>-0.9095104835499227</v>
      </c>
      <c r="K24" s="16">
        <f t="shared" si="4"/>
        <v>0.45420544819293074</v>
      </c>
    </row>
    <row r="25" spans="2:11" x14ac:dyDescent="0.25">
      <c r="B25" s="6" t="s">
        <v>2</v>
      </c>
      <c r="C25" s="7">
        <v>4671645</v>
      </c>
      <c r="D25" s="7">
        <v>4652158</v>
      </c>
      <c r="E25" s="7">
        <v>3360330</v>
      </c>
      <c r="F25" s="7">
        <v>880622</v>
      </c>
      <c r="G25" s="7">
        <v>998622</v>
      </c>
      <c r="H25" s="119">
        <f t="shared" si="1"/>
        <v>-0.78623761009237647</v>
      </c>
      <c r="I25" s="119">
        <f t="shared" si="2"/>
        <v>-0.7853422003293955</v>
      </c>
      <c r="J25" s="119">
        <f t="shared" si="3"/>
        <v>-0.70282025872458953</v>
      </c>
      <c r="K25" s="119">
        <f t="shared" si="4"/>
        <v>0.13399619814176789</v>
      </c>
    </row>
    <row r="26" spans="2:11" x14ac:dyDescent="0.25">
      <c r="B26" s="14" t="s">
        <v>13</v>
      </c>
      <c r="C26" s="9">
        <f>SUM(C22:C25)</f>
        <v>195724843</v>
      </c>
      <c r="D26" s="9">
        <f t="shared" ref="D26:G26" si="5">SUM(D22:D25)</f>
        <v>192670587</v>
      </c>
      <c r="E26" s="9">
        <f t="shared" si="5"/>
        <v>123221890</v>
      </c>
      <c r="F26" s="9">
        <f t="shared" si="5"/>
        <v>21944525</v>
      </c>
      <c r="G26" s="9">
        <f t="shared" si="5"/>
        <v>27606841</v>
      </c>
      <c r="H26" s="120">
        <f>(G26/C26)-1</f>
        <v>-0.8589507567008241</v>
      </c>
      <c r="I26" s="120">
        <f>(G26/D26)-1</f>
        <v>-0.85671481345515388</v>
      </c>
      <c r="J26" s="120">
        <f>(G26/E26)-1</f>
        <v>-0.77595830578479197</v>
      </c>
      <c r="K26" s="120">
        <f t="shared" si="4"/>
        <v>0.25802864267966608</v>
      </c>
    </row>
  </sheetData>
  <mergeCells count="8">
    <mergeCell ref="B20:G20"/>
    <mergeCell ref="B6:F6"/>
    <mergeCell ref="B8:B9"/>
    <mergeCell ref="B10:B11"/>
    <mergeCell ref="B12:B13"/>
    <mergeCell ref="B14:B15"/>
    <mergeCell ref="B16:B17"/>
    <mergeCell ref="B18:C18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8.85546875" defaultRowHeight="15" x14ac:dyDescent="0.25"/>
  <cols>
    <col min="1" max="1" width="2.85546875" style="39" customWidth="1"/>
    <col min="2" max="2" width="6.7109375" style="39" customWidth="1"/>
    <col min="3" max="3" width="17.7109375" style="39" bestFit="1" customWidth="1"/>
    <col min="4" max="6" width="15.7109375" style="39" customWidth="1"/>
    <col min="7" max="7" width="12.5703125" style="39" customWidth="1"/>
    <col min="8" max="8" width="12.7109375" style="39" customWidth="1"/>
    <col min="9" max="16384" width="8.85546875" style="39"/>
  </cols>
  <sheetData>
    <row r="1" spans="1:10" s="33" customFormat="1" x14ac:dyDescent="0.25">
      <c r="A1" s="32" t="s">
        <v>165</v>
      </c>
      <c r="B1" s="32"/>
      <c r="C1" s="32"/>
    </row>
    <row r="2" spans="1:10" s="33" customFormat="1" x14ac:dyDescent="0.25">
      <c r="A2" s="34" t="s">
        <v>316</v>
      </c>
      <c r="B2" s="34"/>
      <c r="C2" s="68"/>
      <c r="F2" s="41"/>
      <c r="G2" s="41"/>
      <c r="H2" s="41"/>
    </row>
    <row r="3" spans="1:10" s="33" customFormat="1" ht="14.25" x14ac:dyDescent="0.2">
      <c r="F3" s="41"/>
      <c r="G3" s="41"/>
      <c r="H3" s="41"/>
    </row>
    <row r="4" spans="1:10" s="33" customFormat="1" ht="14.25" x14ac:dyDescent="0.2">
      <c r="F4" s="41"/>
      <c r="G4" s="41"/>
      <c r="H4" s="41"/>
    </row>
    <row r="6" spans="1:10" ht="14.45" customHeight="1" x14ac:dyDescent="0.25">
      <c r="B6" s="101"/>
      <c r="C6" s="101"/>
      <c r="D6" s="266" t="s">
        <v>44</v>
      </c>
      <c r="E6" s="266"/>
      <c r="F6" s="267" t="s">
        <v>312</v>
      </c>
      <c r="G6" s="267" t="s">
        <v>400</v>
      </c>
      <c r="H6" s="266" t="s">
        <v>318</v>
      </c>
      <c r="I6" s="266"/>
      <c r="J6" s="266"/>
    </row>
    <row r="7" spans="1:10" ht="30" x14ac:dyDescent="0.25">
      <c r="B7" s="35"/>
      <c r="C7" s="35"/>
      <c r="D7" s="35" t="s">
        <v>45</v>
      </c>
      <c r="E7" s="35" t="s">
        <v>46</v>
      </c>
      <c r="F7" s="268"/>
      <c r="G7" s="268"/>
      <c r="H7" s="109" t="s">
        <v>0</v>
      </c>
      <c r="I7" s="109" t="s">
        <v>317</v>
      </c>
      <c r="J7" s="210" t="s">
        <v>395</v>
      </c>
    </row>
    <row r="8" spans="1:10" ht="14.45" customHeight="1" x14ac:dyDescent="0.25">
      <c r="B8" s="293" t="s">
        <v>70</v>
      </c>
      <c r="C8" s="37" t="s">
        <v>163</v>
      </c>
      <c r="D8" s="38">
        <v>3836.2468055555555</v>
      </c>
      <c r="E8" s="38">
        <v>2962.993790849674</v>
      </c>
      <c r="F8" s="38">
        <v>2048.3833333333332</v>
      </c>
      <c r="G8" s="38">
        <v>1940.875</v>
      </c>
      <c r="H8" s="76">
        <v>-0.22763212560809654</v>
      </c>
      <c r="I8" s="76">
        <f>F8/D8-1</f>
        <v>-0.46604495561471271</v>
      </c>
      <c r="J8" s="76">
        <f>G8/D8-1</f>
        <v>-0.49406930826523621</v>
      </c>
    </row>
    <row r="9" spans="1:10" x14ac:dyDescent="0.25">
      <c r="B9" s="293"/>
      <c r="C9" s="37" t="s">
        <v>164</v>
      </c>
      <c r="D9" s="38">
        <v>3835.1951388888897</v>
      </c>
      <c r="E9" s="38">
        <v>2915.2768927015281</v>
      </c>
      <c r="F9" s="38">
        <v>1899.598611111111</v>
      </c>
      <c r="G9" s="38">
        <v>2053.0268817204301</v>
      </c>
      <c r="H9" s="76">
        <v>-0.23986217464122961</v>
      </c>
      <c r="I9" s="76">
        <f t="shared" ref="I9:I22" si="0">F9/D9-1</f>
        <v>-0.50469310105001552</v>
      </c>
      <c r="J9" s="76">
        <f t="shared" ref="J9:J15" si="1">G9/D9-1</f>
        <v>-0.46468776493202868</v>
      </c>
    </row>
    <row r="10" spans="1:10" x14ac:dyDescent="0.25">
      <c r="B10" s="294"/>
      <c r="C10" s="77" t="s">
        <v>37</v>
      </c>
      <c r="D10" s="40">
        <v>3835.7209722222233</v>
      </c>
      <c r="E10" s="40">
        <v>2939.1353417755945</v>
      </c>
      <c r="F10" s="40">
        <v>1973.9909722222221</v>
      </c>
      <c r="G10" s="40">
        <v>1996.950940860215</v>
      </c>
      <c r="H10" s="78">
        <v>-0.23374631182496897</v>
      </c>
      <c r="I10" s="78">
        <f t="shared" si="0"/>
        <v>-0.4853663792237235</v>
      </c>
      <c r="J10" s="78">
        <f t="shared" si="1"/>
        <v>-0.47938055053486273</v>
      </c>
    </row>
    <row r="11" spans="1:10" ht="14.45" customHeight="1" x14ac:dyDescent="0.25">
      <c r="B11" s="290" t="s">
        <v>73</v>
      </c>
      <c r="C11" s="37" t="s">
        <v>163</v>
      </c>
      <c r="D11" s="38">
        <v>3304.9076388888889</v>
      </c>
      <c r="E11" s="38">
        <v>2446.0910947712414</v>
      </c>
      <c r="F11" s="38">
        <v>1293.3555555555556</v>
      </c>
      <c r="G11" s="38">
        <v>1558.5873655913979</v>
      </c>
      <c r="H11" s="76">
        <v>-0.25986098189611795</v>
      </c>
      <c r="I11" s="76">
        <f t="shared" si="0"/>
        <v>-0.60865606640965542</v>
      </c>
      <c r="J11" s="76">
        <f t="shared" si="1"/>
        <v>-0.52840214133324603</v>
      </c>
    </row>
    <row r="12" spans="1:10" x14ac:dyDescent="0.25">
      <c r="B12" s="291"/>
      <c r="C12" s="37" t="s">
        <v>164</v>
      </c>
      <c r="D12" s="38">
        <v>3142.3701388888881</v>
      </c>
      <c r="E12" s="38">
        <v>2472.775462962963</v>
      </c>
      <c r="F12" s="38">
        <v>1361.3625</v>
      </c>
      <c r="G12" s="38">
        <v>1523.3575268817203</v>
      </c>
      <c r="H12" s="76">
        <v>-0.2130858703242029</v>
      </c>
      <c r="I12" s="76">
        <f t="shared" si="0"/>
        <v>-0.56677207336199908</v>
      </c>
      <c r="J12" s="76">
        <f t="shared" si="1"/>
        <v>-0.51522021291216669</v>
      </c>
    </row>
    <row r="13" spans="1:10" x14ac:dyDescent="0.25">
      <c r="B13" s="292"/>
      <c r="C13" s="77" t="s">
        <v>37</v>
      </c>
      <c r="D13" s="40">
        <v>3223.6388888888901</v>
      </c>
      <c r="E13" s="40">
        <v>2459.4332788671022</v>
      </c>
      <c r="F13" s="40">
        <v>1327.3590277777778</v>
      </c>
      <c r="G13" s="40">
        <v>1540.9724462365591</v>
      </c>
      <c r="H13" s="78">
        <v>-0.23706303229428749</v>
      </c>
      <c r="I13" s="78">
        <f t="shared" si="0"/>
        <v>-0.58824202290372352</v>
      </c>
      <c r="J13" s="78">
        <f t="shared" si="1"/>
        <v>-0.52197733699394133</v>
      </c>
    </row>
    <row r="14" spans="1:10" ht="14.45" customHeight="1" x14ac:dyDescent="0.25">
      <c r="B14" s="290" t="s">
        <v>74</v>
      </c>
      <c r="C14" s="37" t="s">
        <v>163</v>
      </c>
      <c r="D14" s="38">
        <v>555.27013888888882</v>
      </c>
      <c r="E14" s="38">
        <v>612.96425653594781</v>
      </c>
      <c r="F14" s="38">
        <v>220.79861111111111</v>
      </c>
      <c r="G14" s="38">
        <v>213.81182795698925</v>
      </c>
      <c r="H14" s="76">
        <v>0.10390279182400586</v>
      </c>
      <c r="I14" s="76">
        <f t="shared" si="0"/>
        <v>-0.60235821153117408</v>
      </c>
      <c r="J14" s="76">
        <f t="shared" si="1"/>
        <v>-0.61494088555737436</v>
      </c>
    </row>
    <row r="15" spans="1:10" x14ac:dyDescent="0.25">
      <c r="B15" s="291"/>
      <c r="C15" s="37" t="s">
        <v>164</v>
      </c>
      <c r="D15" s="38">
        <v>699.17013888888903</v>
      </c>
      <c r="E15" s="38">
        <v>701.51177832244014</v>
      </c>
      <c r="F15" s="38">
        <v>275.61388888888888</v>
      </c>
      <c r="G15" s="38">
        <v>302.33064516129031</v>
      </c>
      <c r="H15" s="76">
        <v>3.349169684609743E-3</v>
      </c>
      <c r="I15" s="76">
        <f t="shared" si="0"/>
        <v>-0.60579854092897834</v>
      </c>
      <c r="J15" s="76">
        <f t="shared" si="1"/>
        <v>-0.56758644520810098</v>
      </c>
    </row>
    <row r="16" spans="1:10" x14ac:dyDescent="0.25">
      <c r="B16" s="292"/>
      <c r="C16" s="77" t="s">
        <v>37</v>
      </c>
      <c r="D16" s="40">
        <v>627.22013888888875</v>
      </c>
      <c r="E16" s="40">
        <v>657.23801742919397</v>
      </c>
      <c r="F16" s="40">
        <v>248.20625000000001</v>
      </c>
      <c r="G16" s="40">
        <v>258.07123655913978</v>
      </c>
      <c r="H16" s="78">
        <v>4.7858601277505963E-2</v>
      </c>
      <c r="I16" s="78">
        <f t="shared" si="0"/>
        <v>-0.60427570065002412</v>
      </c>
      <c r="J16" s="78">
        <f>G16/D16-1</f>
        <v>-0.58854759189284134</v>
      </c>
    </row>
    <row r="17" spans="2:10" ht="14.45" customHeight="1" x14ac:dyDescent="0.25">
      <c r="B17" s="290" t="s">
        <v>75</v>
      </c>
      <c r="C17" s="37" t="s">
        <v>163</v>
      </c>
      <c r="D17" s="38">
        <v>917.85416666666663</v>
      </c>
      <c r="E17" s="38">
        <v>430.01470588235293</v>
      </c>
      <c r="F17" s="38">
        <v>116.16539581597655</v>
      </c>
      <c r="G17" s="38">
        <v>211.2258064516129</v>
      </c>
      <c r="H17" s="76">
        <v>-0.53149996862353444</v>
      </c>
      <c r="I17" s="76">
        <f t="shared" si="0"/>
        <v>-0.87343806888424369</v>
      </c>
      <c r="J17" s="76">
        <f t="shared" ref="J17:J22" si="2">G17/D17-1</f>
        <v>-0.76986997050009265</v>
      </c>
    </row>
    <row r="18" spans="2:10" ht="14.45" customHeight="1" x14ac:dyDescent="0.25">
      <c r="B18" s="291"/>
      <c r="C18" s="37" t="s">
        <v>164</v>
      </c>
      <c r="D18" s="38">
        <v>381.55</v>
      </c>
      <c r="E18" s="38">
        <v>648.31127450980387</v>
      </c>
      <c r="F18" s="38">
        <v>116.515159739579</v>
      </c>
      <c r="G18" s="38">
        <v>272.63575268817203</v>
      </c>
      <c r="H18" s="76">
        <v>0.69915155159167575</v>
      </c>
      <c r="I18" s="76">
        <f t="shared" si="0"/>
        <v>-0.69462675995392742</v>
      </c>
      <c r="J18" s="76">
        <f t="shared" si="2"/>
        <v>-0.28545209621760703</v>
      </c>
    </row>
    <row r="19" spans="2:10" x14ac:dyDescent="0.25">
      <c r="B19" s="292"/>
      <c r="C19" s="77" t="s">
        <v>13</v>
      </c>
      <c r="D19" s="40">
        <v>649.70208333333335</v>
      </c>
      <c r="E19" s="40">
        <v>539.16299019607845</v>
      </c>
      <c r="F19" s="40">
        <v>116.34027777777791</v>
      </c>
      <c r="G19" s="40">
        <v>241.93077956989248</v>
      </c>
      <c r="H19" s="78">
        <v>-0.17013812326124589</v>
      </c>
      <c r="I19" s="78">
        <f t="shared" si="0"/>
        <v>-0.82093288483717408</v>
      </c>
      <c r="J19" s="78">
        <f t="shared" si="2"/>
        <v>-0.62762813022138864</v>
      </c>
    </row>
    <row r="20" spans="2:10" ht="14.45" customHeight="1" x14ac:dyDescent="0.25">
      <c r="B20" s="290" t="s">
        <v>31</v>
      </c>
      <c r="C20" s="37" t="s">
        <v>163</v>
      </c>
      <c r="D20" s="38">
        <v>8614.2787499999995</v>
      </c>
      <c r="E20" s="38">
        <v>6452.0638480392172</v>
      </c>
      <c r="F20" s="38">
        <v>919.67572395399407</v>
      </c>
      <c r="G20" s="38">
        <v>981.125</v>
      </c>
      <c r="H20" s="76">
        <v>-0.25100359121311022</v>
      </c>
      <c r="I20" s="76">
        <f t="shared" si="0"/>
        <v>-0.89323822102297368</v>
      </c>
      <c r="J20" s="76">
        <f t="shared" si="2"/>
        <v>-0.88610480012618587</v>
      </c>
    </row>
    <row r="21" spans="2:10" x14ac:dyDescent="0.25">
      <c r="B21" s="291"/>
      <c r="C21" s="37" t="s">
        <v>164</v>
      </c>
      <c r="D21" s="38">
        <v>8058.2854166666666</v>
      </c>
      <c r="E21" s="38">
        <v>6737.8754084967359</v>
      </c>
      <c r="F21" s="38">
        <v>913.27253993489478</v>
      </c>
      <c r="G21" s="38">
        <v>1037.8377016129032</v>
      </c>
      <c r="H21" s="76">
        <v>-0.16385743863563995</v>
      </c>
      <c r="I21" s="76">
        <f t="shared" si="0"/>
        <v>-0.8866666427518185</v>
      </c>
      <c r="J21" s="76">
        <f t="shared" si="2"/>
        <v>-0.87120861970632357</v>
      </c>
    </row>
    <row r="22" spans="2:10" x14ac:dyDescent="0.25">
      <c r="B22" s="292"/>
      <c r="C22" s="77" t="s">
        <v>13</v>
      </c>
      <c r="D22" s="40">
        <v>8336.2820833333353</v>
      </c>
      <c r="E22" s="40">
        <v>6594.9696282679688</v>
      </c>
      <c r="F22" s="40">
        <v>916.47413194444505</v>
      </c>
      <c r="G22" s="40">
        <v>1009.4813508064516</v>
      </c>
      <c r="H22" s="78">
        <v>-0.20888358115265304</v>
      </c>
      <c r="I22" s="78">
        <f t="shared" si="0"/>
        <v>-0.89006200572594052</v>
      </c>
      <c r="J22" s="78">
        <f t="shared" si="2"/>
        <v>-0.87890508733807127</v>
      </c>
    </row>
  </sheetData>
  <mergeCells count="9">
    <mergeCell ref="G6:G7"/>
    <mergeCell ref="H6:J6"/>
    <mergeCell ref="B20:B22"/>
    <mergeCell ref="D6:E6"/>
    <mergeCell ref="F6:F7"/>
    <mergeCell ref="B8:B10"/>
    <mergeCell ref="B11:B13"/>
    <mergeCell ref="B14:B16"/>
    <mergeCell ref="B17:B19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2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8.85546875" defaultRowHeight="15" x14ac:dyDescent="0.25"/>
  <cols>
    <col min="1" max="1" width="2.85546875" style="39" customWidth="1"/>
    <col min="2" max="2" width="13.28515625" style="39" customWidth="1"/>
    <col min="3" max="7" width="9.140625" style="39" customWidth="1"/>
    <col min="8" max="9" width="9" style="39" customWidth="1"/>
    <col min="10" max="23" width="9.140625" style="39" customWidth="1"/>
    <col min="24" max="16384" width="8.85546875" style="39"/>
  </cols>
  <sheetData>
    <row r="1" spans="1:37" s="33" customFormat="1" x14ac:dyDescent="0.25">
      <c r="A1" s="32" t="s">
        <v>166</v>
      </c>
      <c r="B1" s="32"/>
      <c r="C1" s="32"/>
    </row>
    <row r="2" spans="1:37" s="33" customFormat="1" x14ac:dyDescent="0.25">
      <c r="A2" s="34" t="s">
        <v>316</v>
      </c>
      <c r="B2" s="34"/>
      <c r="C2" s="68"/>
      <c r="J2" s="41"/>
      <c r="K2" s="41"/>
      <c r="L2" s="41"/>
      <c r="M2" s="41"/>
    </row>
    <row r="3" spans="1:37" s="33" customFormat="1" ht="14.25" x14ac:dyDescent="0.2">
      <c r="J3" s="41"/>
      <c r="K3" s="41"/>
      <c r="L3" s="41"/>
      <c r="M3" s="41"/>
    </row>
    <row r="4" spans="1:37" s="33" customFormat="1" ht="14.25" x14ac:dyDescent="0.2">
      <c r="J4" s="41"/>
      <c r="K4" s="41"/>
      <c r="L4" s="41"/>
      <c r="M4" s="41"/>
    </row>
    <row r="6" spans="1:37" ht="18.600000000000001" customHeight="1" x14ac:dyDescent="0.25">
      <c r="B6" s="115"/>
      <c r="C6" s="266" t="s">
        <v>168</v>
      </c>
      <c r="D6" s="266"/>
      <c r="E6" s="266"/>
      <c r="F6" s="266"/>
      <c r="G6" s="266"/>
      <c r="H6" s="266"/>
      <c r="I6" s="295"/>
      <c r="J6" s="296" t="s">
        <v>169</v>
      </c>
      <c r="K6" s="266"/>
      <c r="L6" s="266"/>
      <c r="M6" s="266"/>
      <c r="N6" s="266"/>
      <c r="O6" s="266"/>
      <c r="P6" s="295"/>
      <c r="Q6" s="296" t="s">
        <v>170</v>
      </c>
      <c r="R6" s="266"/>
      <c r="S6" s="266"/>
      <c r="T6" s="266"/>
      <c r="U6" s="266"/>
      <c r="V6" s="266"/>
      <c r="W6" s="295"/>
      <c r="X6" s="296" t="s">
        <v>75</v>
      </c>
      <c r="Y6" s="266"/>
      <c r="Z6" s="266"/>
      <c r="AA6" s="266"/>
      <c r="AB6" s="266"/>
      <c r="AC6" s="266"/>
      <c r="AD6" s="295"/>
      <c r="AE6" s="296" t="s">
        <v>171</v>
      </c>
      <c r="AF6" s="266"/>
      <c r="AG6" s="266"/>
      <c r="AH6" s="266"/>
      <c r="AI6" s="266"/>
      <c r="AJ6" s="266"/>
      <c r="AK6" s="295"/>
    </row>
    <row r="7" spans="1:37" ht="18.600000000000001" customHeight="1" x14ac:dyDescent="0.25">
      <c r="B7" s="115" t="s">
        <v>167</v>
      </c>
      <c r="C7" s="266" t="s">
        <v>44</v>
      </c>
      <c r="D7" s="266"/>
      <c r="E7" s="267" t="s">
        <v>312</v>
      </c>
      <c r="F7" s="267" t="s">
        <v>400</v>
      </c>
      <c r="G7" s="266" t="s">
        <v>318</v>
      </c>
      <c r="H7" s="266"/>
      <c r="I7" s="295"/>
      <c r="J7" s="266" t="s">
        <v>44</v>
      </c>
      <c r="K7" s="266"/>
      <c r="L7" s="267" t="s">
        <v>312</v>
      </c>
      <c r="M7" s="267" t="s">
        <v>400</v>
      </c>
      <c r="N7" s="266" t="s">
        <v>318</v>
      </c>
      <c r="O7" s="266"/>
      <c r="P7" s="295"/>
      <c r="Q7" s="266" t="s">
        <v>44</v>
      </c>
      <c r="R7" s="266"/>
      <c r="S7" s="267" t="s">
        <v>312</v>
      </c>
      <c r="T7" s="267" t="s">
        <v>400</v>
      </c>
      <c r="U7" s="266" t="s">
        <v>318</v>
      </c>
      <c r="V7" s="266"/>
      <c r="W7" s="295"/>
      <c r="X7" s="266" t="s">
        <v>44</v>
      </c>
      <c r="Y7" s="266"/>
      <c r="Z7" s="267" t="s">
        <v>312</v>
      </c>
      <c r="AA7" s="267" t="s">
        <v>400</v>
      </c>
      <c r="AB7" s="266" t="s">
        <v>318</v>
      </c>
      <c r="AC7" s="266"/>
      <c r="AD7" s="295"/>
      <c r="AE7" s="266" t="s">
        <v>44</v>
      </c>
      <c r="AF7" s="266"/>
      <c r="AG7" s="267" t="s">
        <v>312</v>
      </c>
      <c r="AH7" s="267" t="s">
        <v>400</v>
      </c>
      <c r="AI7" s="266" t="s">
        <v>318</v>
      </c>
      <c r="AJ7" s="266"/>
      <c r="AK7" s="295"/>
    </row>
    <row r="8" spans="1:37" ht="25.5" x14ac:dyDescent="0.25">
      <c r="B8" s="239"/>
      <c r="C8" s="217" t="s">
        <v>45</v>
      </c>
      <c r="D8" s="217" t="s">
        <v>46</v>
      </c>
      <c r="E8" s="268"/>
      <c r="F8" s="268"/>
      <c r="G8" s="80" t="s">
        <v>0</v>
      </c>
      <c r="H8" s="80" t="s">
        <v>317</v>
      </c>
      <c r="I8" s="238" t="s">
        <v>395</v>
      </c>
      <c r="J8" s="217" t="s">
        <v>45</v>
      </c>
      <c r="K8" s="217" t="s">
        <v>46</v>
      </c>
      <c r="L8" s="268"/>
      <c r="M8" s="268"/>
      <c r="N8" s="80" t="s">
        <v>0</v>
      </c>
      <c r="O8" s="80" t="s">
        <v>317</v>
      </c>
      <c r="P8" s="238" t="s">
        <v>395</v>
      </c>
      <c r="Q8" s="217" t="s">
        <v>45</v>
      </c>
      <c r="R8" s="217" t="s">
        <v>46</v>
      </c>
      <c r="S8" s="268"/>
      <c r="T8" s="268"/>
      <c r="U8" s="80" t="s">
        <v>0</v>
      </c>
      <c r="V8" s="80" t="s">
        <v>317</v>
      </c>
      <c r="W8" s="238" t="s">
        <v>395</v>
      </c>
      <c r="X8" s="217" t="s">
        <v>45</v>
      </c>
      <c r="Y8" s="217" t="s">
        <v>46</v>
      </c>
      <c r="Z8" s="268"/>
      <c r="AA8" s="268"/>
      <c r="AB8" s="80" t="s">
        <v>0</v>
      </c>
      <c r="AC8" s="80" t="s">
        <v>317</v>
      </c>
      <c r="AD8" s="238" t="s">
        <v>395</v>
      </c>
      <c r="AE8" s="217" t="s">
        <v>45</v>
      </c>
      <c r="AF8" s="217" t="s">
        <v>46</v>
      </c>
      <c r="AG8" s="268"/>
      <c r="AH8" s="268"/>
      <c r="AI8" s="80" t="s">
        <v>0</v>
      </c>
      <c r="AJ8" s="80" t="s">
        <v>317</v>
      </c>
      <c r="AK8" s="238" t="s">
        <v>395</v>
      </c>
    </row>
    <row r="9" spans="1:37" x14ac:dyDescent="0.25">
      <c r="B9" s="48">
        <v>0</v>
      </c>
      <c r="C9" s="38">
        <v>3424.45</v>
      </c>
      <c r="D9" s="38">
        <v>1791.3715686274509</v>
      </c>
      <c r="E9" s="38">
        <v>901.33333333333337</v>
      </c>
      <c r="F9" s="38">
        <v>1642.5483870967741</v>
      </c>
      <c r="G9" s="81">
        <f t="shared" ref="G9:G32" si="0">(D9/C9)-1</f>
        <v>-0.47688780136154685</v>
      </c>
      <c r="H9" s="81">
        <f t="shared" ref="H9:H32" si="1">(E9/C9)-1</f>
        <v>-0.73679471642648209</v>
      </c>
      <c r="I9" s="81">
        <f>(F9/C9)-1</f>
        <v>-0.5203468039840633</v>
      </c>
      <c r="J9" s="82">
        <v>1867.55</v>
      </c>
      <c r="K9" s="38">
        <v>1011.836274509804</v>
      </c>
      <c r="L9" s="38">
        <v>531.73333333333335</v>
      </c>
      <c r="M9" s="38">
        <v>1012.1290322580645</v>
      </c>
      <c r="N9" s="83">
        <f>(K9/J9)-1</f>
        <v>-0.4582012398544596</v>
      </c>
      <c r="O9" s="83">
        <f t="shared" ref="O9:O32" si="2">(L9/J9)-1</f>
        <v>-0.71527759185385487</v>
      </c>
      <c r="P9" s="81">
        <f>(M9/J9)-1</f>
        <v>-0.4580444795276889</v>
      </c>
      <c r="Q9" s="82">
        <v>453.5</v>
      </c>
      <c r="R9" s="38">
        <v>371.18921568627457</v>
      </c>
      <c r="S9" s="38">
        <v>179.33333333333334</v>
      </c>
      <c r="T9" s="38">
        <v>188.66129032258064</v>
      </c>
      <c r="U9" s="83">
        <f>(R9/Q9)-1</f>
        <v>-0.18150117820005607</v>
      </c>
      <c r="V9" s="83">
        <f t="shared" ref="V9:V32" si="3">(S9/Q9)-1</f>
        <v>-0.60455714810731354</v>
      </c>
      <c r="W9" s="83">
        <f>(T9/Q9)-1</f>
        <v>-0.58398833445957965</v>
      </c>
      <c r="X9" s="82">
        <v>212.25</v>
      </c>
      <c r="Y9" s="38">
        <v>78.529411764705884</v>
      </c>
      <c r="Z9" s="38">
        <v>25.600000000000005</v>
      </c>
      <c r="AA9" s="38">
        <v>65</v>
      </c>
      <c r="AB9" s="83">
        <f>(Y9/X9)-1</f>
        <v>-0.63001454998960715</v>
      </c>
      <c r="AC9" s="83">
        <f>(Z9/X9)-1</f>
        <v>-0.87938751472320376</v>
      </c>
      <c r="AD9" s="83">
        <f>(AA9/X9)-1</f>
        <v>-0.69375736160188461</v>
      </c>
      <c r="AE9" s="82">
        <f t="shared" ref="AE9:AE32" si="4">SUM(C9,J9,Q9,X9)</f>
        <v>5957.75</v>
      </c>
      <c r="AF9" s="84">
        <f t="shared" ref="AF9:AF32" si="5">SUM(D9,K9,R9,Y9)</f>
        <v>3252.9264705882351</v>
      </c>
      <c r="AG9" s="116">
        <f t="shared" ref="AG9" si="6">SUM(E9,L9,S9,Z9)</f>
        <v>1637.9999999999998</v>
      </c>
      <c r="AH9" s="116">
        <f t="shared" ref="AH9" si="7">SUM(F9,M9,T9,AA9)</f>
        <v>2908.338709677419</v>
      </c>
      <c r="AI9" s="83">
        <f>(AF9/AE9)-1</f>
        <v>-0.45400084417972641</v>
      </c>
      <c r="AJ9" s="83">
        <f>(AG9/AE9)-1</f>
        <v>-0.72506399227896434</v>
      </c>
      <c r="AK9" s="83">
        <f>(AH9/AE9)-1</f>
        <v>-0.5118394176195008</v>
      </c>
    </row>
    <row r="10" spans="1:37" x14ac:dyDescent="0.25">
      <c r="B10" s="48">
        <v>4.1666666666666664E-2</v>
      </c>
      <c r="C10" s="38">
        <v>2210.7166666666667</v>
      </c>
      <c r="D10" s="38">
        <v>1111.9794117647059</v>
      </c>
      <c r="E10" s="38">
        <v>515.85</v>
      </c>
      <c r="F10" s="38">
        <v>917.16129032258061</v>
      </c>
      <c r="G10" s="81">
        <f t="shared" si="0"/>
        <v>-0.49700500813550397</v>
      </c>
      <c r="H10" s="81">
        <f t="shared" si="1"/>
        <v>-0.76665937893443303</v>
      </c>
      <c r="I10" s="81">
        <f t="shared" ref="I10:I32" si="8">(F10/C10)-1</f>
        <v>-0.58512942696293935</v>
      </c>
      <c r="J10" s="82">
        <v>1081.9666666666667</v>
      </c>
      <c r="K10" s="38">
        <v>660.65</v>
      </c>
      <c r="L10" s="38">
        <v>326.61666666666667</v>
      </c>
      <c r="M10" s="38">
        <v>591</v>
      </c>
      <c r="N10" s="83">
        <f t="shared" ref="N10:N32" si="9">(K10/J10)-1</f>
        <v>-0.3893989340398657</v>
      </c>
      <c r="O10" s="83">
        <f t="shared" si="2"/>
        <v>-0.69812686774084232</v>
      </c>
      <c r="P10" s="83">
        <f t="shared" ref="P10:P32" si="10">(M10/J10)-1</f>
        <v>-0.45377245140022804</v>
      </c>
      <c r="Q10" s="82">
        <v>366.21666666666664</v>
      </c>
      <c r="R10" s="38">
        <v>293.29705882352937</v>
      </c>
      <c r="S10" s="38">
        <v>164.43333333333334</v>
      </c>
      <c r="T10" s="38">
        <v>170.98387096774192</v>
      </c>
      <c r="U10" s="83">
        <f t="shared" ref="U10:U32" si="11">(R10/Q10)-1</f>
        <v>-0.19911602742403112</v>
      </c>
      <c r="V10" s="83">
        <f t="shared" si="3"/>
        <v>-0.55099440222090745</v>
      </c>
      <c r="W10" s="83">
        <f t="shared" ref="W10:W32" si="12">(T10/Q10)-1</f>
        <v>-0.53310734728691966</v>
      </c>
      <c r="X10" s="82">
        <v>87.5</v>
      </c>
      <c r="Y10" s="38">
        <v>41.176470588235297</v>
      </c>
      <c r="Z10" s="38">
        <v>16.133333333333336</v>
      </c>
      <c r="AA10" s="38">
        <v>35.532258064516128</v>
      </c>
      <c r="AB10" s="83">
        <f t="shared" ref="AB10:AB32" si="13">(Y10/X10)-1</f>
        <v>-0.52941176470588225</v>
      </c>
      <c r="AC10" s="83">
        <f t="shared" ref="AC10:AC32" si="14">(Z10/X10)-1</f>
        <v>-0.81561904761904758</v>
      </c>
      <c r="AD10" s="83">
        <f t="shared" ref="AD10:AD32" si="15">(AA10/X10)-1</f>
        <v>-0.59391705069124423</v>
      </c>
      <c r="AE10" s="82">
        <f t="shared" si="4"/>
        <v>3746.4</v>
      </c>
      <c r="AF10" s="38">
        <f t="shared" si="5"/>
        <v>2107.1029411764703</v>
      </c>
      <c r="AG10" s="116">
        <f t="shared" ref="AG10:AG11" si="16">SUM(E10,L10,S10,Z10)</f>
        <v>1023.0333333333334</v>
      </c>
      <c r="AH10" s="116">
        <f t="shared" ref="AH10:AH11" si="17">SUM(F10,M10,T10,AA10)</f>
        <v>1714.6774193548385</v>
      </c>
      <c r="AI10" s="83">
        <f t="shared" ref="AI10:AI32" si="18">(AF10/AE10)-1</f>
        <v>-0.43756594566077567</v>
      </c>
      <c r="AJ10" s="83">
        <f t="shared" ref="AJ10:AJ32" si="19">(AG10/AE10)-1</f>
        <v>-0.72692896291551001</v>
      </c>
      <c r="AK10" s="83">
        <f t="shared" ref="AK10:AK32" si="20">(AH10/AE10)-1</f>
        <v>-0.54231330894863383</v>
      </c>
    </row>
    <row r="11" spans="1:37" x14ac:dyDescent="0.25">
      <c r="B11" s="48">
        <v>8.3333333333333329E-2</v>
      </c>
      <c r="C11" s="38">
        <v>1348.3916666666667</v>
      </c>
      <c r="D11" s="38">
        <v>681.39411764705892</v>
      </c>
      <c r="E11" s="38">
        <v>302.26666666666665</v>
      </c>
      <c r="F11" s="38">
        <v>498.87096774193549</v>
      </c>
      <c r="G11" s="81">
        <f t="shared" si="0"/>
        <v>-0.49466157757299078</v>
      </c>
      <c r="H11" s="81">
        <f t="shared" si="1"/>
        <v>-0.77583170072988195</v>
      </c>
      <c r="I11" s="81">
        <f t="shared" si="8"/>
        <v>-0.63002517734688701</v>
      </c>
      <c r="J11" s="82">
        <v>622.29166666666674</v>
      </c>
      <c r="K11" s="38">
        <v>418.5529411764706</v>
      </c>
      <c r="L11" s="38">
        <v>213.66666666666666</v>
      </c>
      <c r="M11" s="38">
        <v>346.88709677419354</v>
      </c>
      <c r="N11" s="83">
        <f t="shared" si="9"/>
        <v>-0.327400697138581</v>
      </c>
      <c r="O11" s="83">
        <f t="shared" si="2"/>
        <v>-0.65664546367592913</v>
      </c>
      <c r="P11" s="83">
        <f t="shared" si="10"/>
        <v>-0.44256509390153043</v>
      </c>
      <c r="Q11" s="82">
        <v>236.59166666666664</v>
      </c>
      <c r="R11" s="38">
        <v>221.75882352941176</v>
      </c>
      <c r="S11" s="38">
        <v>116.31666666666666</v>
      </c>
      <c r="T11" s="38">
        <v>131.29032258064515</v>
      </c>
      <c r="U11" s="83">
        <f t="shared" si="11"/>
        <v>-6.2693852857264143E-2</v>
      </c>
      <c r="V11" s="83">
        <f t="shared" si="3"/>
        <v>-0.50836532704025927</v>
      </c>
      <c r="W11" s="83">
        <f t="shared" si="12"/>
        <v>-0.44507630200847381</v>
      </c>
      <c r="X11" s="82">
        <v>38.65</v>
      </c>
      <c r="Y11" s="38">
        <v>25.411764705882351</v>
      </c>
      <c r="Z11" s="38">
        <v>8.466666666666665</v>
      </c>
      <c r="AA11" s="38">
        <v>16.967741935483872</v>
      </c>
      <c r="AB11" s="83">
        <f t="shared" si="13"/>
        <v>-0.34251579027471279</v>
      </c>
      <c r="AC11" s="83">
        <f t="shared" si="14"/>
        <v>-0.78094006037084951</v>
      </c>
      <c r="AD11" s="83">
        <f t="shared" si="15"/>
        <v>-0.56098985936652335</v>
      </c>
      <c r="AE11" s="82">
        <f t="shared" si="4"/>
        <v>2245.9250000000002</v>
      </c>
      <c r="AF11" s="38">
        <f t="shared" si="5"/>
        <v>1347.1176470588236</v>
      </c>
      <c r="AG11" s="38">
        <f t="shared" si="16"/>
        <v>640.7166666666667</v>
      </c>
      <c r="AH11" s="38">
        <f t="shared" si="17"/>
        <v>994.01612903225805</v>
      </c>
      <c r="AI11" s="83">
        <f t="shared" si="18"/>
        <v>-0.40019473176583209</v>
      </c>
      <c r="AJ11" s="83">
        <f t="shared" si="19"/>
        <v>-0.71472036391835592</v>
      </c>
      <c r="AK11" s="83">
        <f t="shared" si="20"/>
        <v>-0.55741348040016558</v>
      </c>
    </row>
    <row r="12" spans="1:37" x14ac:dyDescent="0.25">
      <c r="B12" s="48">
        <v>0.125</v>
      </c>
      <c r="C12" s="38">
        <v>921.11666666666679</v>
      </c>
      <c r="D12" s="38">
        <v>460.14313725490189</v>
      </c>
      <c r="E12" s="38">
        <v>196.76666666666668</v>
      </c>
      <c r="F12" s="38">
        <v>284.29032258064518</v>
      </c>
      <c r="G12" s="81">
        <f t="shared" si="0"/>
        <v>-0.50045075297566166</v>
      </c>
      <c r="H12" s="81">
        <f t="shared" si="1"/>
        <v>-0.78638247055204735</v>
      </c>
      <c r="I12" s="81">
        <f t="shared" si="8"/>
        <v>-0.69136339307654282</v>
      </c>
      <c r="J12" s="82">
        <v>433.26666666666659</v>
      </c>
      <c r="K12" s="38">
        <v>312.29607843137256</v>
      </c>
      <c r="L12" s="38">
        <v>165.63333333333333</v>
      </c>
      <c r="M12" s="38">
        <v>232.03225806451613</v>
      </c>
      <c r="N12" s="83">
        <f t="shared" si="9"/>
        <v>-0.27920585067385917</v>
      </c>
      <c r="O12" s="83">
        <f t="shared" si="2"/>
        <v>-0.61771041698722873</v>
      </c>
      <c r="P12" s="83">
        <f t="shared" si="10"/>
        <v>-0.46445855193602981</v>
      </c>
      <c r="Q12" s="82">
        <v>175.76666666666668</v>
      </c>
      <c r="R12" s="38">
        <v>174.47254901960784</v>
      </c>
      <c r="S12" s="38">
        <v>85.916666666666671</v>
      </c>
      <c r="T12" s="38">
        <v>97.58064516129032</v>
      </c>
      <c r="U12" s="83">
        <f t="shared" si="11"/>
        <v>-7.3627023348691312E-3</v>
      </c>
      <c r="V12" s="83">
        <f t="shared" si="3"/>
        <v>-0.51118907642708145</v>
      </c>
      <c r="W12" s="83">
        <f t="shared" si="12"/>
        <v>-0.44482849329817764</v>
      </c>
      <c r="X12" s="82">
        <v>24.2</v>
      </c>
      <c r="Y12" s="38">
        <v>19.147058823529413</v>
      </c>
      <c r="Z12" s="38">
        <v>6.9833333333333343</v>
      </c>
      <c r="AA12" s="38">
        <v>11.580645161290322</v>
      </c>
      <c r="AB12" s="83">
        <f t="shared" si="13"/>
        <v>-0.20879922216820601</v>
      </c>
      <c r="AC12" s="83">
        <f t="shared" si="14"/>
        <v>-0.71143250688705229</v>
      </c>
      <c r="AD12" s="83">
        <f t="shared" si="15"/>
        <v>-0.52146094374833374</v>
      </c>
      <c r="AE12" s="82">
        <f t="shared" si="4"/>
        <v>1554.3500000000001</v>
      </c>
      <c r="AF12" s="38">
        <f t="shared" si="5"/>
        <v>966.05882352941171</v>
      </c>
      <c r="AG12" s="38">
        <f t="shared" ref="AG12:AG32" si="21">SUM(E12,L12,S12,Z12)</f>
        <v>455.3</v>
      </c>
      <c r="AH12" s="38">
        <f t="shared" ref="AH12:AH32" si="22">SUM(F12,M12,T12,AA12)</f>
        <v>625.48387096774206</v>
      </c>
      <c r="AI12" s="83">
        <f t="shared" si="18"/>
        <v>-0.37848050726708171</v>
      </c>
      <c r="AJ12" s="83">
        <f t="shared" si="19"/>
        <v>-0.70708012995786018</v>
      </c>
      <c r="AK12" s="83">
        <f t="shared" si="20"/>
        <v>-0.59759135910976169</v>
      </c>
    </row>
    <row r="13" spans="1:37" x14ac:dyDescent="0.25">
      <c r="B13" s="48">
        <v>0.16666666666666666</v>
      </c>
      <c r="C13" s="38">
        <v>826.80833333333317</v>
      </c>
      <c r="D13" s="38">
        <v>435.81078431372543</v>
      </c>
      <c r="E13" s="38">
        <v>165.71666666666667</v>
      </c>
      <c r="F13" s="38">
        <v>281.58064516129031</v>
      </c>
      <c r="G13" s="81">
        <f t="shared" si="0"/>
        <v>-0.47289986476463652</v>
      </c>
      <c r="H13" s="81">
        <f t="shared" si="1"/>
        <v>-0.79957063809629392</v>
      </c>
      <c r="I13" s="81">
        <f t="shared" si="8"/>
        <v>-0.65943661449797064</v>
      </c>
      <c r="J13" s="82">
        <v>484.30833333333328</v>
      </c>
      <c r="K13" s="38">
        <v>330.99901960784314</v>
      </c>
      <c r="L13" s="38">
        <v>171.3</v>
      </c>
      <c r="M13" s="38">
        <v>261.11290322580646</v>
      </c>
      <c r="N13" s="83">
        <f t="shared" si="9"/>
        <v>-0.31655311951853704</v>
      </c>
      <c r="O13" s="83">
        <f t="shared" si="2"/>
        <v>-0.64629970576595475</v>
      </c>
      <c r="P13" s="83">
        <f t="shared" si="10"/>
        <v>-0.46085399475030064</v>
      </c>
      <c r="Q13" s="82">
        <v>183.15833333333336</v>
      </c>
      <c r="R13" s="38">
        <v>181.29313725490198</v>
      </c>
      <c r="S13" s="38">
        <v>81.316666666666663</v>
      </c>
      <c r="T13" s="38">
        <v>97.548387096774192</v>
      </c>
      <c r="U13" s="83">
        <f t="shared" si="11"/>
        <v>-1.0183517421710087E-2</v>
      </c>
      <c r="V13" s="83">
        <f t="shared" si="3"/>
        <v>-0.55603075663133006</v>
      </c>
      <c r="W13" s="83">
        <f t="shared" si="12"/>
        <v>-0.46740950672856352</v>
      </c>
      <c r="X13" s="82">
        <v>22.3</v>
      </c>
      <c r="Y13" s="38">
        <v>19.647058823529413</v>
      </c>
      <c r="Z13" s="38">
        <v>5.8666666666666707</v>
      </c>
      <c r="AA13" s="38">
        <v>12.193548387096774</v>
      </c>
      <c r="AB13" s="83">
        <f t="shared" si="13"/>
        <v>-0.1189659720390398</v>
      </c>
      <c r="AC13" s="83">
        <f t="shared" si="14"/>
        <v>-0.73692077727952143</v>
      </c>
      <c r="AD13" s="83">
        <f t="shared" si="15"/>
        <v>-0.45320410820193835</v>
      </c>
      <c r="AE13" s="82">
        <f t="shared" si="4"/>
        <v>1516.5749999999996</v>
      </c>
      <c r="AF13" s="38">
        <f t="shared" si="5"/>
        <v>967.74999999999989</v>
      </c>
      <c r="AG13" s="38">
        <f t="shared" si="21"/>
        <v>424.2</v>
      </c>
      <c r="AH13" s="38">
        <f t="shared" si="22"/>
        <v>652.4354838709678</v>
      </c>
      <c r="AI13" s="83">
        <f t="shared" si="18"/>
        <v>-0.36188450950332152</v>
      </c>
      <c r="AJ13" s="83">
        <f t="shared" si="19"/>
        <v>-0.72029078680579595</v>
      </c>
      <c r="AK13" s="83">
        <f t="shared" si="20"/>
        <v>-0.56979675659234263</v>
      </c>
    </row>
    <row r="14" spans="1:37" x14ac:dyDescent="0.25">
      <c r="B14" s="48">
        <v>0.20833333333333334</v>
      </c>
      <c r="C14" s="38">
        <v>1131.8416666666667</v>
      </c>
      <c r="D14" s="38">
        <v>657.14999999999986</v>
      </c>
      <c r="E14" s="38">
        <v>253.7</v>
      </c>
      <c r="F14" s="38">
        <v>346</v>
      </c>
      <c r="G14" s="81">
        <f t="shared" si="0"/>
        <v>-0.41939758947438188</v>
      </c>
      <c r="H14" s="81">
        <f t="shared" si="1"/>
        <v>-0.77585204055337542</v>
      </c>
      <c r="I14" s="81">
        <f t="shared" si="8"/>
        <v>-0.69430353185442606</v>
      </c>
      <c r="J14" s="82">
        <v>789.74166666666656</v>
      </c>
      <c r="K14" s="38">
        <v>533.66764705882349</v>
      </c>
      <c r="L14" s="38">
        <v>250.66666666666666</v>
      </c>
      <c r="M14" s="38">
        <v>333.75806451612902</v>
      </c>
      <c r="N14" s="83">
        <f t="shared" si="9"/>
        <v>-0.32425035985333994</v>
      </c>
      <c r="O14" s="83">
        <f t="shared" si="2"/>
        <v>-0.68259662969958534</v>
      </c>
      <c r="P14" s="83">
        <f t="shared" si="10"/>
        <v>-0.57738323985759599</v>
      </c>
      <c r="Q14" s="82">
        <v>286.24166666666667</v>
      </c>
      <c r="R14" s="38">
        <v>252.90294117647062</v>
      </c>
      <c r="S14" s="38">
        <v>108.36666666666666</v>
      </c>
      <c r="T14" s="38">
        <v>128.43548387096774</v>
      </c>
      <c r="U14" s="83">
        <f t="shared" si="11"/>
        <v>-0.11647055398478923</v>
      </c>
      <c r="V14" s="83">
        <f t="shared" si="3"/>
        <v>-0.62141547061049818</v>
      </c>
      <c r="W14" s="83">
        <f t="shared" si="12"/>
        <v>-0.55130402443983439</v>
      </c>
      <c r="X14" s="82">
        <v>35.799999999999997</v>
      </c>
      <c r="Y14" s="38">
        <v>31.764705882352942</v>
      </c>
      <c r="Z14" s="38">
        <v>7.6999999999999984</v>
      </c>
      <c r="AA14" s="38">
        <v>13.661290322580646</v>
      </c>
      <c r="AB14" s="83">
        <f t="shared" si="13"/>
        <v>-0.11271771278343734</v>
      </c>
      <c r="AC14" s="83">
        <f t="shared" si="14"/>
        <v>-0.78491620111731852</v>
      </c>
      <c r="AD14" s="83">
        <f t="shared" si="15"/>
        <v>-0.61839971165975849</v>
      </c>
      <c r="AE14" s="82">
        <f t="shared" si="4"/>
        <v>2243.625</v>
      </c>
      <c r="AF14" s="38">
        <f t="shared" si="5"/>
        <v>1475.4852941176468</v>
      </c>
      <c r="AG14" s="38">
        <f t="shared" si="21"/>
        <v>620.43333333333339</v>
      </c>
      <c r="AH14" s="38">
        <f t="shared" si="22"/>
        <v>821.85483870967744</v>
      </c>
      <c r="AI14" s="83">
        <f t="shared" si="18"/>
        <v>-0.34236546030747261</v>
      </c>
      <c r="AJ14" s="83">
        <f t="shared" si="19"/>
        <v>-0.72346834549742789</v>
      </c>
      <c r="AK14" s="83">
        <f t="shared" si="20"/>
        <v>-0.63369331385161187</v>
      </c>
    </row>
    <row r="15" spans="1:37" x14ac:dyDescent="0.25">
      <c r="B15" s="48">
        <v>0.25</v>
      </c>
      <c r="C15" s="38">
        <v>2899.1708333333331</v>
      </c>
      <c r="D15" s="38">
        <v>1995.4107843137253</v>
      </c>
      <c r="E15" s="38">
        <v>762.41666666666663</v>
      </c>
      <c r="F15" s="38">
        <v>861.40322580645159</v>
      </c>
      <c r="G15" s="81">
        <f t="shared" si="0"/>
        <v>-0.31173052606234519</v>
      </c>
      <c r="H15" s="81">
        <f t="shared" si="1"/>
        <v>-0.73702251074660707</v>
      </c>
      <c r="I15" s="81">
        <f t="shared" si="8"/>
        <v>-0.70287945232394256</v>
      </c>
      <c r="J15" s="82">
        <v>2122.9208333333331</v>
      </c>
      <c r="K15" s="38">
        <v>1598.9049019607842</v>
      </c>
      <c r="L15" s="38">
        <v>650.51666666666665</v>
      </c>
      <c r="M15" s="38">
        <v>712.45161290322585</v>
      </c>
      <c r="N15" s="83">
        <f t="shared" si="9"/>
        <v>-0.24683724571573318</v>
      </c>
      <c r="O15" s="83">
        <f t="shared" si="2"/>
        <v>-0.69357469367086622</v>
      </c>
      <c r="P15" s="83">
        <f t="shared" si="10"/>
        <v>-0.66440029146797708</v>
      </c>
      <c r="Q15" s="82">
        <v>497.72083333333342</v>
      </c>
      <c r="R15" s="38">
        <v>383.4343137254902</v>
      </c>
      <c r="S15" s="38">
        <v>182.38333333333333</v>
      </c>
      <c r="T15" s="38">
        <v>157.20967741935485</v>
      </c>
      <c r="U15" s="83">
        <f t="shared" si="11"/>
        <v>-0.22961972245052331</v>
      </c>
      <c r="V15" s="83">
        <f t="shared" si="3"/>
        <v>-0.63356299130201843</v>
      </c>
      <c r="W15" s="83">
        <f t="shared" si="12"/>
        <v>-0.68414085388692492</v>
      </c>
      <c r="X15" s="82">
        <v>242.05</v>
      </c>
      <c r="Y15" s="38">
        <v>153.91176470588235</v>
      </c>
      <c r="Z15" s="38">
        <v>23.683333333333326</v>
      </c>
      <c r="AA15" s="38">
        <v>33.532258064516128</v>
      </c>
      <c r="AB15" s="83">
        <f t="shared" si="13"/>
        <v>-0.36413234990339871</v>
      </c>
      <c r="AC15" s="83">
        <f t="shared" si="14"/>
        <v>-0.90215520209323141</v>
      </c>
      <c r="AD15" s="83">
        <f t="shared" si="15"/>
        <v>-0.86146557296213122</v>
      </c>
      <c r="AE15" s="82">
        <f t="shared" si="4"/>
        <v>5761.8625000000002</v>
      </c>
      <c r="AF15" s="38">
        <f t="shared" si="5"/>
        <v>4131.661764705882</v>
      </c>
      <c r="AG15" s="38">
        <f t="shared" si="21"/>
        <v>1619</v>
      </c>
      <c r="AH15" s="38">
        <f t="shared" si="22"/>
        <v>1764.5967741935485</v>
      </c>
      <c r="AI15" s="83">
        <f t="shared" si="18"/>
        <v>-0.28292947554616554</v>
      </c>
      <c r="AJ15" s="83">
        <f t="shared" si="19"/>
        <v>-0.71901446797801927</v>
      </c>
      <c r="AK15" s="83">
        <f t="shared" si="20"/>
        <v>-0.69374542099997205</v>
      </c>
    </row>
    <row r="16" spans="1:37" x14ac:dyDescent="0.25">
      <c r="B16" s="48">
        <v>0.29166666666666669</v>
      </c>
      <c r="C16" s="38">
        <v>3910.8291666666673</v>
      </c>
      <c r="D16" s="38">
        <v>3361.1774509803913</v>
      </c>
      <c r="E16" s="38">
        <v>1991.35</v>
      </c>
      <c r="F16" s="38">
        <v>2054.1935483870966</v>
      </c>
      <c r="G16" s="81">
        <f t="shared" si="0"/>
        <v>-0.14054608172894523</v>
      </c>
      <c r="H16" s="81">
        <f t="shared" si="1"/>
        <v>-0.49081130493426917</v>
      </c>
      <c r="I16" s="81">
        <f t="shared" si="8"/>
        <v>-0.47474219383048233</v>
      </c>
      <c r="J16" s="82">
        <v>3421.6291666666671</v>
      </c>
      <c r="K16" s="38">
        <v>2948.1539215686275</v>
      </c>
      <c r="L16" s="38">
        <v>1394.8166666666666</v>
      </c>
      <c r="M16" s="38">
        <v>1476.8064516129032</v>
      </c>
      <c r="N16" s="83">
        <f t="shared" si="9"/>
        <v>-0.13837713616385161</v>
      </c>
      <c r="O16" s="83">
        <f t="shared" si="2"/>
        <v>-0.59235305793658244</v>
      </c>
      <c r="P16" s="83">
        <f t="shared" si="10"/>
        <v>-0.568390851352369</v>
      </c>
      <c r="Q16" s="82">
        <v>728.52916666666658</v>
      </c>
      <c r="R16" s="38">
        <v>557.30098039215682</v>
      </c>
      <c r="S16" s="38">
        <v>209.31666666666666</v>
      </c>
      <c r="T16" s="38">
        <v>172.67741935483872</v>
      </c>
      <c r="U16" s="83">
        <f t="shared" si="11"/>
        <v>-0.23503271263380188</v>
      </c>
      <c r="V16" s="83">
        <f t="shared" si="3"/>
        <v>-0.7126859482862159</v>
      </c>
      <c r="W16" s="83">
        <f t="shared" si="12"/>
        <v>-0.76297802853259533</v>
      </c>
      <c r="X16" s="82">
        <v>1193.05</v>
      </c>
      <c r="Y16" s="38">
        <v>831.05882352941171</v>
      </c>
      <c r="Z16" s="38">
        <v>83.083333333333329</v>
      </c>
      <c r="AA16" s="38">
        <v>113.88709677419355</v>
      </c>
      <c r="AB16" s="83">
        <f t="shared" si="13"/>
        <v>-0.30341660154275873</v>
      </c>
      <c r="AC16" s="83">
        <f t="shared" si="14"/>
        <v>-0.93036056046826765</v>
      </c>
      <c r="AD16" s="83">
        <f t="shared" si="15"/>
        <v>-0.90454122059076014</v>
      </c>
      <c r="AE16" s="82">
        <f t="shared" si="4"/>
        <v>9254.0375000000004</v>
      </c>
      <c r="AF16" s="38">
        <f t="shared" si="5"/>
        <v>7697.6911764705874</v>
      </c>
      <c r="AG16" s="38">
        <f t="shared" si="21"/>
        <v>3678.5666666666666</v>
      </c>
      <c r="AH16" s="38">
        <f t="shared" si="22"/>
        <v>3817.5645161290322</v>
      </c>
      <c r="AI16" s="83">
        <f t="shared" si="18"/>
        <v>-0.16818024819214461</v>
      </c>
      <c r="AJ16" s="83">
        <f t="shared" si="19"/>
        <v>-0.60249062458773628</v>
      </c>
      <c r="AK16" s="83">
        <f t="shared" si="20"/>
        <v>-0.58747038618235203</v>
      </c>
    </row>
    <row r="17" spans="2:37" x14ac:dyDescent="0.25">
      <c r="B17" s="48">
        <v>0.33333333333333331</v>
      </c>
      <c r="C17" s="38">
        <v>4407.2</v>
      </c>
      <c r="D17" s="38">
        <v>3801.7843137254904</v>
      </c>
      <c r="E17" s="38">
        <v>2971.2833333333333</v>
      </c>
      <c r="F17" s="38">
        <v>2642.7903225806454</v>
      </c>
      <c r="G17" s="81">
        <f t="shared" si="0"/>
        <v>-0.13736968739211053</v>
      </c>
      <c r="H17" s="81">
        <f t="shared" si="1"/>
        <v>-0.3258115507956677</v>
      </c>
      <c r="I17" s="81">
        <f t="shared" si="8"/>
        <v>-0.4003470860000351</v>
      </c>
      <c r="J17" s="82">
        <v>4042.9</v>
      </c>
      <c r="K17" s="38">
        <v>3318.4509803921574</v>
      </c>
      <c r="L17" s="38">
        <v>1875.55</v>
      </c>
      <c r="M17" s="38">
        <v>2134.5483870967741</v>
      </c>
      <c r="N17" s="83">
        <f t="shared" si="9"/>
        <v>-0.17919043746020002</v>
      </c>
      <c r="O17" s="83">
        <f t="shared" si="2"/>
        <v>-0.53608795666477038</v>
      </c>
      <c r="P17" s="83">
        <f t="shared" si="10"/>
        <v>-0.47202543048386703</v>
      </c>
      <c r="Q17" s="82">
        <v>605.15</v>
      </c>
      <c r="R17" s="38">
        <v>656</v>
      </c>
      <c r="S17" s="38">
        <v>202.55</v>
      </c>
      <c r="T17" s="38">
        <v>186.61290322580646</v>
      </c>
      <c r="U17" s="83">
        <f t="shared" si="11"/>
        <v>8.402875320168568E-2</v>
      </c>
      <c r="V17" s="83">
        <f t="shared" si="3"/>
        <v>-0.66528959762042472</v>
      </c>
      <c r="W17" s="83">
        <f t="shared" si="12"/>
        <v>-0.6916253768060705</v>
      </c>
      <c r="X17" s="82">
        <v>1139.8499999999999</v>
      </c>
      <c r="Y17" s="38">
        <v>977.85294117647061</v>
      </c>
      <c r="Z17" s="38">
        <v>150.54999999999998</v>
      </c>
      <c r="AA17" s="38">
        <v>283.67741935483872</v>
      </c>
      <c r="AB17" s="83">
        <f t="shared" si="13"/>
        <v>-0.14212138336055558</v>
      </c>
      <c r="AC17" s="83">
        <f t="shared" si="14"/>
        <v>-0.86792121770408381</v>
      </c>
      <c r="AD17" s="83">
        <f t="shared" si="15"/>
        <v>-0.75112741206751876</v>
      </c>
      <c r="AE17" s="82">
        <f t="shared" si="4"/>
        <v>10195.1</v>
      </c>
      <c r="AF17" s="38">
        <f t="shared" si="5"/>
        <v>8754.0882352941189</v>
      </c>
      <c r="AG17" s="38">
        <f t="shared" si="21"/>
        <v>5199.9333333333334</v>
      </c>
      <c r="AH17" s="38">
        <f t="shared" si="22"/>
        <v>5247.6290322580653</v>
      </c>
      <c r="AI17" s="83">
        <f t="shared" si="18"/>
        <v>-0.14134356354580935</v>
      </c>
      <c r="AJ17" s="83">
        <f t="shared" si="19"/>
        <v>-0.48995759400757877</v>
      </c>
      <c r="AK17" s="83">
        <f t="shared" si="20"/>
        <v>-0.48527929767652445</v>
      </c>
    </row>
    <row r="18" spans="2:37" x14ac:dyDescent="0.25">
      <c r="B18" s="48">
        <v>0.375</v>
      </c>
      <c r="C18" s="38">
        <v>4847</v>
      </c>
      <c r="D18" s="38">
        <v>3990.5180995475112</v>
      </c>
      <c r="E18" s="38">
        <v>2830.7666666666669</v>
      </c>
      <c r="F18" s="38">
        <v>2680.3870967741937</v>
      </c>
      <c r="G18" s="81">
        <f t="shared" si="0"/>
        <v>-0.17670350741747243</v>
      </c>
      <c r="H18" s="81">
        <f t="shared" si="1"/>
        <v>-0.41597551750223505</v>
      </c>
      <c r="I18" s="81">
        <f t="shared" si="8"/>
        <v>-0.44700080528694164</v>
      </c>
      <c r="J18" s="82">
        <v>4268.55</v>
      </c>
      <c r="K18" s="38">
        <v>3277.1176470588234</v>
      </c>
      <c r="L18" s="38">
        <v>1868.9</v>
      </c>
      <c r="M18" s="38">
        <v>2265.2096774193546</v>
      </c>
      <c r="N18" s="83">
        <f t="shared" si="9"/>
        <v>-0.23226443474743808</v>
      </c>
      <c r="O18" s="83">
        <f t="shared" si="2"/>
        <v>-0.56216982347635613</v>
      </c>
      <c r="P18" s="83">
        <f t="shared" si="10"/>
        <v>-0.46932572479662782</v>
      </c>
      <c r="Q18" s="82">
        <v>618.20000000000005</v>
      </c>
      <c r="R18" s="38">
        <v>592.11764705882354</v>
      </c>
      <c r="S18" s="38">
        <v>230.88333333333333</v>
      </c>
      <c r="T18" s="38">
        <v>228.41935483870967</v>
      </c>
      <c r="U18" s="83">
        <f t="shared" si="11"/>
        <v>-4.2190800616590973E-2</v>
      </c>
      <c r="V18" s="83">
        <f t="shared" si="3"/>
        <v>-0.62652323951256339</v>
      </c>
      <c r="W18" s="83">
        <f t="shared" si="12"/>
        <v>-0.63050896985003291</v>
      </c>
      <c r="X18" s="82">
        <v>1057.8</v>
      </c>
      <c r="Y18" s="38">
        <v>877.88235294117646</v>
      </c>
      <c r="Z18" s="38">
        <v>155.88333333333335</v>
      </c>
      <c r="AA18" s="38">
        <v>323.82258064516128</v>
      </c>
      <c r="AB18" s="83">
        <f t="shared" si="13"/>
        <v>-0.1700866393068855</v>
      </c>
      <c r="AC18" s="83">
        <f t="shared" si="14"/>
        <v>-0.85263439843700761</v>
      </c>
      <c r="AD18" s="83">
        <f t="shared" si="15"/>
        <v>-0.69387163864136769</v>
      </c>
      <c r="AE18" s="82">
        <f t="shared" si="4"/>
        <v>10791.55</v>
      </c>
      <c r="AF18" s="38">
        <f t="shared" si="5"/>
        <v>8737.6357466063346</v>
      </c>
      <c r="AG18" s="38">
        <f t="shared" si="21"/>
        <v>5086.4333333333334</v>
      </c>
      <c r="AH18" s="38">
        <f t="shared" si="22"/>
        <v>5497.8387096774186</v>
      </c>
      <c r="AI18" s="83">
        <f t="shared" si="18"/>
        <v>-0.1903261582806608</v>
      </c>
      <c r="AJ18" s="83">
        <f t="shared" si="19"/>
        <v>-0.52866517475864594</v>
      </c>
      <c r="AK18" s="83">
        <f t="shared" si="20"/>
        <v>-0.49054225670293716</v>
      </c>
    </row>
    <row r="19" spans="2:37" x14ac:dyDescent="0.25">
      <c r="B19" s="48">
        <v>0.41666666666666669</v>
      </c>
      <c r="C19" s="38">
        <v>5127.2</v>
      </c>
      <c r="D19" s="38">
        <v>4003.7126696832584</v>
      </c>
      <c r="E19" s="38">
        <v>2686.2166666666667</v>
      </c>
      <c r="F19" s="38">
        <v>2700.6774193548385</v>
      </c>
      <c r="G19" s="81">
        <f t="shared" si="0"/>
        <v>-0.21912297751535759</v>
      </c>
      <c r="H19" s="81">
        <f t="shared" si="1"/>
        <v>-0.47608506267228379</v>
      </c>
      <c r="I19" s="81">
        <f t="shared" si="8"/>
        <v>-0.473264663099774</v>
      </c>
      <c r="J19" s="82">
        <v>4480.45</v>
      </c>
      <c r="K19" s="38">
        <v>3348.8235294117649</v>
      </c>
      <c r="L19" s="38">
        <v>1850.15</v>
      </c>
      <c r="M19" s="38">
        <v>2224.7096774193546</v>
      </c>
      <c r="N19" s="83">
        <f t="shared" si="9"/>
        <v>-0.25256982459088595</v>
      </c>
      <c r="O19" s="83">
        <f t="shared" si="2"/>
        <v>-0.58706156747648119</v>
      </c>
      <c r="P19" s="83">
        <f t="shared" si="10"/>
        <v>-0.50346289381214948</v>
      </c>
      <c r="Q19" s="82">
        <v>680.1</v>
      </c>
      <c r="R19" s="38">
        <v>714.70588235294122</v>
      </c>
      <c r="S19" s="38">
        <v>312.64999999999998</v>
      </c>
      <c r="T19" s="38">
        <v>311.17741935483872</v>
      </c>
      <c r="U19" s="83">
        <f t="shared" si="11"/>
        <v>5.0883520589532605E-2</v>
      </c>
      <c r="V19" s="83">
        <f t="shared" si="3"/>
        <v>-0.54028819291280694</v>
      </c>
      <c r="W19" s="83">
        <f t="shared" si="12"/>
        <v>-0.54245343426725667</v>
      </c>
      <c r="X19" s="82">
        <v>946.9</v>
      </c>
      <c r="Y19" s="38">
        <v>822.41176470588232</v>
      </c>
      <c r="Z19" s="38">
        <v>157.84999999999994</v>
      </c>
      <c r="AA19" s="38">
        <v>320.90322580645159</v>
      </c>
      <c r="AB19" s="83">
        <f t="shared" si="13"/>
        <v>-0.13146925260758013</v>
      </c>
      <c r="AC19" s="83">
        <f t="shared" si="14"/>
        <v>-0.83329813074242276</v>
      </c>
      <c r="AD19" s="83">
        <f t="shared" si="15"/>
        <v>-0.66110125060043123</v>
      </c>
      <c r="AE19" s="82">
        <f t="shared" si="4"/>
        <v>11234.65</v>
      </c>
      <c r="AF19" s="38">
        <f t="shared" si="5"/>
        <v>8889.6538461538476</v>
      </c>
      <c r="AG19" s="38">
        <f t="shared" si="21"/>
        <v>5006.8666666666668</v>
      </c>
      <c r="AH19" s="38">
        <f t="shared" si="22"/>
        <v>5557.4677419354839</v>
      </c>
      <c r="AI19" s="83">
        <f t="shared" si="18"/>
        <v>-0.20872890155422308</v>
      </c>
      <c r="AJ19" s="83">
        <f t="shared" si="19"/>
        <v>-0.554337102921171</v>
      </c>
      <c r="AK19" s="83">
        <f t="shared" si="20"/>
        <v>-0.50532791480504646</v>
      </c>
    </row>
    <row r="20" spans="2:37" x14ac:dyDescent="0.25">
      <c r="B20" s="48">
        <v>0.45833333333333331</v>
      </c>
      <c r="C20" s="38">
        <v>5008.55</v>
      </c>
      <c r="D20" s="38">
        <v>4068.8966817496216</v>
      </c>
      <c r="E20" s="38">
        <v>2738.8666666666668</v>
      </c>
      <c r="F20" s="38">
        <v>2753.5</v>
      </c>
      <c r="G20" s="81">
        <f t="shared" si="0"/>
        <v>-0.18760985080519876</v>
      </c>
      <c r="H20" s="81">
        <f t="shared" si="1"/>
        <v>-0.45316176005696929</v>
      </c>
      <c r="I20" s="81">
        <f t="shared" si="8"/>
        <v>-0.45024008944704552</v>
      </c>
      <c r="J20" s="82">
        <v>4423.55</v>
      </c>
      <c r="K20" s="38">
        <v>3405.5686274509803</v>
      </c>
      <c r="L20" s="38">
        <v>1879.2166666666667</v>
      </c>
      <c r="M20" s="38">
        <v>2170.7096774193546</v>
      </c>
      <c r="N20" s="83">
        <f t="shared" si="9"/>
        <v>-0.23012769665744026</v>
      </c>
      <c r="O20" s="83">
        <f t="shared" si="2"/>
        <v>-0.57517906055845036</v>
      </c>
      <c r="P20" s="83">
        <f t="shared" si="10"/>
        <v>-0.50928334088699012</v>
      </c>
      <c r="Q20" s="82">
        <v>686.4</v>
      </c>
      <c r="R20" s="38">
        <v>746.53921568627447</v>
      </c>
      <c r="S20" s="38">
        <v>356.85</v>
      </c>
      <c r="T20" s="38">
        <v>363.80645161290323</v>
      </c>
      <c r="U20" s="83">
        <f t="shared" si="11"/>
        <v>8.7615407468348616E-2</v>
      </c>
      <c r="V20" s="83">
        <f t="shared" si="3"/>
        <v>-0.48011363636363635</v>
      </c>
      <c r="W20" s="83">
        <f t="shared" si="12"/>
        <v>-0.46997894578539734</v>
      </c>
      <c r="X20" s="82">
        <v>837.8</v>
      </c>
      <c r="Y20" s="38">
        <v>737.41176470588232</v>
      </c>
      <c r="Z20" s="38">
        <v>158.7833333333333</v>
      </c>
      <c r="AA20" s="38">
        <v>305.22580645161293</v>
      </c>
      <c r="AB20" s="83">
        <f t="shared" si="13"/>
        <v>-0.11982362770842403</v>
      </c>
      <c r="AC20" s="83">
        <f t="shared" si="14"/>
        <v>-0.81047584944696427</v>
      </c>
      <c r="AD20" s="83">
        <f t="shared" si="15"/>
        <v>-0.63568177792836844</v>
      </c>
      <c r="AE20" s="82">
        <f t="shared" si="4"/>
        <v>10956.3</v>
      </c>
      <c r="AF20" s="38">
        <f t="shared" si="5"/>
        <v>8958.4162895927602</v>
      </c>
      <c r="AG20" s="38">
        <f t="shared" si="21"/>
        <v>5133.7166666666672</v>
      </c>
      <c r="AH20" s="38">
        <f t="shared" si="22"/>
        <v>5593.2419354838703</v>
      </c>
      <c r="AI20" s="83">
        <f t="shared" si="18"/>
        <v>-0.18235021954558006</v>
      </c>
      <c r="AJ20" s="83">
        <f t="shared" si="19"/>
        <v>-0.53143701188661607</v>
      </c>
      <c r="AK20" s="83">
        <f t="shared" si="20"/>
        <v>-0.48949536472313915</v>
      </c>
    </row>
    <row r="21" spans="2:37" x14ac:dyDescent="0.25">
      <c r="B21" s="48">
        <v>0.5</v>
      </c>
      <c r="C21" s="38">
        <v>5166.8999999999996</v>
      </c>
      <c r="D21" s="38">
        <v>4163.8848039215682</v>
      </c>
      <c r="E21" s="38">
        <v>2922.8666666666668</v>
      </c>
      <c r="F21" s="38">
        <v>2905.3709677419356</v>
      </c>
      <c r="G21" s="81">
        <f t="shared" si="0"/>
        <v>-0.19412320658004445</v>
      </c>
      <c r="H21" s="81">
        <f t="shared" si="1"/>
        <v>-0.43430941828433545</v>
      </c>
      <c r="I21" s="81">
        <f t="shared" si="8"/>
        <v>-0.43769552967118852</v>
      </c>
      <c r="J21" s="82">
        <v>4712.8999999999996</v>
      </c>
      <c r="K21" s="38">
        <v>3547.6568627450979</v>
      </c>
      <c r="L21" s="38">
        <v>1974.4</v>
      </c>
      <c r="M21" s="38">
        <v>2207.8548387096776</v>
      </c>
      <c r="N21" s="83">
        <f t="shared" si="9"/>
        <v>-0.24724546187165053</v>
      </c>
      <c r="O21" s="83">
        <f t="shared" si="2"/>
        <v>-0.58106473721063456</v>
      </c>
      <c r="P21" s="83">
        <f t="shared" si="10"/>
        <v>-0.53152945347669633</v>
      </c>
      <c r="Q21" s="82">
        <v>704.8</v>
      </c>
      <c r="R21" s="38">
        <v>783.53921568627459</v>
      </c>
      <c r="S21" s="38">
        <v>379.83333333333331</v>
      </c>
      <c r="T21" s="38">
        <v>373.08064516129031</v>
      </c>
      <c r="U21" s="83">
        <f t="shared" si="11"/>
        <v>0.11171852395895954</v>
      </c>
      <c r="V21" s="83">
        <f t="shared" si="3"/>
        <v>-0.4610764283011729</v>
      </c>
      <c r="W21" s="83">
        <f t="shared" si="12"/>
        <v>-0.470657427410201</v>
      </c>
      <c r="X21" s="82">
        <v>792.25</v>
      </c>
      <c r="Y21" s="38">
        <v>786.11764705882354</v>
      </c>
      <c r="Z21" s="38">
        <v>169.00000000000003</v>
      </c>
      <c r="AA21" s="38">
        <v>308.33870967741933</v>
      </c>
      <c r="AB21" s="83">
        <f t="shared" si="13"/>
        <v>-7.7404265587585064E-3</v>
      </c>
      <c r="AC21" s="83">
        <f t="shared" si="14"/>
        <v>-0.78668349637109491</v>
      </c>
      <c r="AD21" s="83">
        <f t="shared" si="15"/>
        <v>-0.61080629892405258</v>
      </c>
      <c r="AE21" s="82">
        <f t="shared" si="4"/>
        <v>11376.849999999999</v>
      </c>
      <c r="AF21" s="38">
        <f t="shared" si="5"/>
        <v>9281.198529411764</v>
      </c>
      <c r="AG21" s="38">
        <f t="shared" si="21"/>
        <v>5446.0999999999995</v>
      </c>
      <c r="AH21" s="38">
        <f t="shared" si="22"/>
        <v>5794.6451612903238</v>
      </c>
      <c r="AI21" s="83">
        <f t="shared" si="18"/>
        <v>-0.1842031380028949</v>
      </c>
      <c r="AJ21" s="83">
        <f t="shared" si="19"/>
        <v>-0.52129983255470536</v>
      </c>
      <c r="AK21" s="83">
        <f t="shared" si="20"/>
        <v>-0.4906634823092223</v>
      </c>
    </row>
    <row r="22" spans="2:37" x14ac:dyDescent="0.25">
      <c r="B22" s="48">
        <v>0.54166666666666663</v>
      </c>
      <c r="C22" s="38">
        <v>4973.5</v>
      </c>
      <c r="D22" s="38">
        <v>4225.1225490196075</v>
      </c>
      <c r="E22" s="38">
        <v>3110.6333333333332</v>
      </c>
      <c r="F22" s="38">
        <v>2959.2258064516127</v>
      </c>
      <c r="G22" s="81">
        <f t="shared" si="0"/>
        <v>-0.15047299708060569</v>
      </c>
      <c r="H22" s="81">
        <f t="shared" si="1"/>
        <v>-0.37455849334807823</v>
      </c>
      <c r="I22" s="81">
        <f t="shared" si="8"/>
        <v>-0.40500134584264347</v>
      </c>
      <c r="J22" s="82">
        <v>4708.25</v>
      </c>
      <c r="K22" s="38">
        <v>3651.0784313725489</v>
      </c>
      <c r="L22" s="38">
        <v>2047.7666666666667</v>
      </c>
      <c r="M22" s="38">
        <v>2206.0483870967741</v>
      </c>
      <c r="N22" s="83">
        <f t="shared" si="9"/>
        <v>-0.22453598866403679</v>
      </c>
      <c r="O22" s="83">
        <f t="shared" si="2"/>
        <v>-0.56506840829041227</v>
      </c>
      <c r="P22" s="83">
        <f t="shared" si="10"/>
        <v>-0.53145045673089275</v>
      </c>
      <c r="Q22" s="82">
        <v>673.25</v>
      </c>
      <c r="R22" s="38">
        <v>766.7549019607842</v>
      </c>
      <c r="S22" s="38">
        <v>346.7</v>
      </c>
      <c r="T22" s="38">
        <v>359.79032258064518</v>
      </c>
      <c r="U22" s="83">
        <f t="shared" si="11"/>
        <v>0.13888585512184815</v>
      </c>
      <c r="V22" s="83">
        <f t="shared" si="3"/>
        <v>-0.48503527664314894</v>
      </c>
      <c r="W22" s="83">
        <f t="shared" si="12"/>
        <v>-0.46559179713235022</v>
      </c>
      <c r="X22" s="82">
        <v>754.75</v>
      </c>
      <c r="Y22" s="38">
        <v>841.97058823529414</v>
      </c>
      <c r="Z22" s="38">
        <v>191.53333333333333</v>
      </c>
      <c r="AA22" s="38">
        <v>321.85483870967744</v>
      </c>
      <c r="AB22" s="83">
        <f t="shared" si="13"/>
        <v>0.11556222356448376</v>
      </c>
      <c r="AC22" s="83">
        <f t="shared" si="14"/>
        <v>-0.74622943579551726</v>
      </c>
      <c r="AD22" s="83">
        <f t="shared" si="15"/>
        <v>-0.57356099541612793</v>
      </c>
      <c r="AE22" s="82">
        <f t="shared" si="4"/>
        <v>11109.75</v>
      </c>
      <c r="AF22" s="38">
        <f t="shared" si="5"/>
        <v>9484.9264705882342</v>
      </c>
      <c r="AG22" s="38">
        <f t="shared" si="21"/>
        <v>5696.6333333333332</v>
      </c>
      <c r="AH22" s="38">
        <f t="shared" si="22"/>
        <v>5846.9193548387084</v>
      </c>
      <c r="AI22" s="83">
        <f t="shared" si="18"/>
        <v>-0.14625203352116523</v>
      </c>
      <c r="AJ22" s="83">
        <f t="shared" si="19"/>
        <v>-0.48724018692289806</v>
      </c>
      <c r="AK22" s="83">
        <f t="shared" si="20"/>
        <v>-0.47371278788103166</v>
      </c>
    </row>
    <row r="23" spans="2:37" x14ac:dyDescent="0.25">
      <c r="B23" s="48">
        <v>0.58333333333333337</v>
      </c>
      <c r="C23" s="38">
        <v>5042.8999999999996</v>
      </c>
      <c r="D23" s="38">
        <v>4092.7352941176464</v>
      </c>
      <c r="E23" s="38">
        <v>3224.8166666666666</v>
      </c>
      <c r="F23" s="38">
        <v>2933.9677419354839</v>
      </c>
      <c r="G23" s="81">
        <f t="shared" si="0"/>
        <v>-0.18841632907302408</v>
      </c>
      <c r="H23" s="81">
        <f t="shared" si="1"/>
        <v>-0.36052337609973095</v>
      </c>
      <c r="I23" s="81">
        <f t="shared" si="8"/>
        <v>-0.41819831011214104</v>
      </c>
      <c r="J23" s="82">
        <v>4415.8999999999996</v>
      </c>
      <c r="K23" s="38">
        <v>3431.7352941176468</v>
      </c>
      <c r="L23" s="38">
        <v>2034.0333333333333</v>
      </c>
      <c r="M23" s="38">
        <v>2287.4354838709678</v>
      </c>
      <c r="N23" s="83">
        <f t="shared" si="9"/>
        <v>-0.22286843132370593</v>
      </c>
      <c r="O23" s="83">
        <f t="shared" si="2"/>
        <v>-0.53938419499233825</v>
      </c>
      <c r="P23" s="83">
        <f t="shared" si="10"/>
        <v>-0.48200016217057273</v>
      </c>
      <c r="Q23" s="82">
        <v>644.54999999999995</v>
      </c>
      <c r="R23" s="38">
        <v>647.82352941176475</v>
      </c>
      <c r="S23" s="38">
        <v>340.3</v>
      </c>
      <c r="T23" s="38">
        <v>351.48387096774195</v>
      </c>
      <c r="U23" s="83">
        <f t="shared" si="11"/>
        <v>5.07878273487683E-3</v>
      </c>
      <c r="V23" s="83">
        <f t="shared" si="3"/>
        <v>-0.47203475292839958</v>
      </c>
      <c r="W23" s="83">
        <f t="shared" si="12"/>
        <v>-0.45468331243853544</v>
      </c>
      <c r="X23" s="82">
        <v>719.9</v>
      </c>
      <c r="Y23" s="38">
        <v>853.29411764705878</v>
      </c>
      <c r="Z23" s="38">
        <v>207.24999999999989</v>
      </c>
      <c r="AA23" s="38">
        <v>358.11290322580646</v>
      </c>
      <c r="AB23" s="83">
        <f t="shared" si="13"/>
        <v>0.18529534330748554</v>
      </c>
      <c r="AC23" s="83">
        <f t="shared" si="14"/>
        <v>-0.71211279344353395</v>
      </c>
      <c r="AD23" s="83">
        <f t="shared" si="15"/>
        <v>-0.5025518777249528</v>
      </c>
      <c r="AE23" s="82">
        <f t="shared" si="4"/>
        <v>10823.249999999998</v>
      </c>
      <c r="AF23" s="38">
        <f t="shared" si="5"/>
        <v>9025.5882352941171</v>
      </c>
      <c r="AG23" s="38">
        <f t="shared" si="21"/>
        <v>5806.4000000000005</v>
      </c>
      <c r="AH23" s="38">
        <f t="shared" si="22"/>
        <v>5931</v>
      </c>
      <c r="AI23" s="83">
        <f t="shared" si="18"/>
        <v>-0.16609260293404304</v>
      </c>
      <c r="AJ23" s="83">
        <f t="shared" si="19"/>
        <v>-0.46352528122329228</v>
      </c>
      <c r="AK23" s="83">
        <f t="shared" si="20"/>
        <v>-0.45201302751022099</v>
      </c>
    </row>
    <row r="24" spans="2:37" x14ac:dyDescent="0.25">
      <c r="B24" s="48">
        <v>0.625</v>
      </c>
      <c r="C24" s="38">
        <v>4735.2</v>
      </c>
      <c r="D24" s="38">
        <v>4156.7254901960778</v>
      </c>
      <c r="E24" s="38">
        <v>3184.8833333333332</v>
      </c>
      <c r="F24" s="38">
        <v>2837.6290322580644</v>
      </c>
      <c r="G24" s="81">
        <f t="shared" si="0"/>
        <v>-0.12216474695977408</v>
      </c>
      <c r="H24" s="81">
        <f t="shared" si="1"/>
        <v>-0.32740257363293346</v>
      </c>
      <c r="I24" s="81">
        <f t="shared" si="8"/>
        <v>-0.40073723765457325</v>
      </c>
      <c r="J24" s="82">
        <v>4644.3500000000004</v>
      </c>
      <c r="K24" s="38">
        <v>3727.1519607843138</v>
      </c>
      <c r="L24" s="38">
        <v>2154.2833333333333</v>
      </c>
      <c r="M24" s="38">
        <v>2242.2580645161293</v>
      </c>
      <c r="N24" s="83">
        <f t="shared" si="9"/>
        <v>-0.19748684729094201</v>
      </c>
      <c r="O24" s="83">
        <f t="shared" si="2"/>
        <v>-0.53614965854568819</v>
      </c>
      <c r="P24" s="83">
        <f t="shared" si="10"/>
        <v>-0.51720734558848291</v>
      </c>
      <c r="Q24" s="82">
        <v>749.95</v>
      </c>
      <c r="R24" s="38">
        <v>999.97549019607834</v>
      </c>
      <c r="S24" s="38">
        <v>367.65</v>
      </c>
      <c r="T24" s="38">
        <v>378.24193548387098</v>
      </c>
      <c r="U24" s="83">
        <f t="shared" si="11"/>
        <v>0.33338954623118644</v>
      </c>
      <c r="V24" s="83">
        <f t="shared" si="3"/>
        <v>-0.50976731782118812</v>
      </c>
      <c r="W24" s="83">
        <f t="shared" si="12"/>
        <v>-0.4956437956078793</v>
      </c>
      <c r="X24" s="82">
        <v>786.7</v>
      </c>
      <c r="Y24" s="38">
        <v>924.58823529411768</v>
      </c>
      <c r="Z24" s="38">
        <v>219.18333333333337</v>
      </c>
      <c r="AA24" s="38">
        <v>419.87096774193549</v>
      </c>
      <c r="AB24" s="83">
        <f t="shared" si="13"/>
        <v>0.17527422816082061</v>
      </c>
      <c r="AC24" s="83">
        <f t="shared" si="14"/>
        <v>-0.72138892419812717</v>
      </c>
      <c r="AD24" s="83">
        <f t="shared" si="15"/>
        <v>-0.46628833387322299</v>
      </c>
      <c r="AE24" s="82">
        <f t="shared" si="4"/>
        <v>10916.2</v>
      </c>
      <c r="AF24" s="38">
        <f t="shared" si="5"/>
        <v>9808.4411764705874</v>
      </c>
      <c r="AG24" s="38">
        <f t="shared" si="21"/>
        <v>5925.9999999999991</v>
      </c>
      <c r="AH24" s="38">
        <f t="shared" si="22"/>
        <v>5878</v>
      </c>
      <c r="AI24" s="83">
        <f t="shared" si="18"/>
        <v>-0.1014784287141508</v>
      </c>
      <c r="AJ24" s="83">
        <f t="shared" si="19"/>
        <v>-0.45713709899049126</v>
      </c>
      <c r="AK24" s="83">
        <f t="shared" si="20"/>
        <v>-0.46153423352448653</v>
      </c>
    </row>
    <row r="25" spans="2:37" x14ac:dyDescent="0.25">
      <c r="B25" s="48">
        <v>0.66666666666666663</v>
      </c>
      <c r="C25" s="38">
        <v>4731.7699999999995</v>
      </c>
      <c r="D25" s="38">
        <v>4152.5429738562079</v>
      </c>
      <c r="E25" s="38">
        <v>3336.4833333333331</v>
      </c>
      <c r="F25" s="38">
        <v>2860.2741935483873</v>
      </c>
      <c r="G25" s="81">
        <f t="shared" si="0"/>
        <v>-0.12241233748550573</v>
      </c>
      <c r="H25" s="81">
        <f t="shared" si="1"/>
        <v>-0.29487626547077872</v>
      </c>
      <c r="I25" s="81">
        <f t="shared" si="8"/>
        <v>-0.39551707002910375</v>
      </c>
      <c r="J25" s="82">
        <v>4719.3</v>
      </c>
      <c r="K25" s="38">
        <v>3865.7856209150323</v>
      </c>
      <c r="L25" s="38">
        <v>2253.4833333333331</v>
      </c>
      <c r="M25" s="38">
        <v>2328.4677419354839</v>
      </c>
      <c r="N25" s="83">
        <f t="shared" si="9"/>
        <v>-0.18085613948784096</v>
      </c>
      <c r="O25" s="83">
        <f t="shared" si="2"/>
        <v>-0.52249627416495392</v>
      </c>
      <c r="P25" s="83">
        <f t="shared" si="10"/>
        <v>-0.5066073905164995</v>
      </c>
      <c r="Q25" s="82">
        <v>854.05</v>
      </c>
      <c r="R25" s="38">
        <v>1053.226797385621</v>
      </c>
      <c r="S25" s="38">
        <v>354.43333333333334</v>
      </c>
      <c r="T25" s="38">
        <v>389.06451612903226</v>
      </c>
      <c r="U25" s="83">
        <f t="shared" si="11"/>
        <v>0.23321444574160899</v>
      </c>
      <c r="V25" s="83">
        <f t="shared" si="3"/>
        <v>-0.5849969751966122</v>
      </c>
      <c r="W25" s="83">
        <f t="shared" si="12"/>
        <v>-0.54444761298632138</v>
      </c>
      <c r="X25" s="82">
        <v>946.4</v>
      </c>
      <c r="Y25" s="38">
        <v>1048.3823529411766</v>
      </c>
      <c r="Z25" s="38">
        <v>239.93333333333339</v>
      </c>
      <c r="AA25" s="38">
        <v>552.62903225806451</v>
      </c>
      <c r="AB25" s="83">
        <f t="shared" si="13"/>
        <v>0.10775819203421033</v>
      </c>
      <c r="AC25" s="83">
        <f t="shared" si="14"/>
        <v>-0.74647788109326563</v>
      </c>
      <c r="AD25" s="83">
        <f t="shared" si="15"/>
        <v>-0.41607245112207891</v>
      </c>
      <c r="AE25" s="82">
        <f t="shared" si="4"/>
        <v>11251.519999999999</v>
      </c>
      <c r="AF25" s="38">
        <f t="shared" si="5"/>
        <v>10119.937745098037</v>
      </c>
      <c r="AG25" s="38">
        <f t="shared" si="21"/>
        <v>6184.333333333333</v>
      </c>
      <c r="AH25" s="38">
        <f t="shared" si="22"/>
        <v>6130.4354838709678</v>
      </c>
      <c r="AI25" s="83">
        <f t="shared" si="18"/>
        <v>-0.10057150099737289</v>
      </c>
      <c r="AJ25" s="83">
        <f t="shared" si="19"/>
        <v>-0.45035574452755411</v>
      </c>
      <c r="AK25" s="83">
        <f t="shared" si="20"/>
        <v>-0.45514601726069293</v>
      </c>
    </row>
    <row r="26" spans="2:37" x14ac:dyDescent="0.25">
      <c r="B26" s="48">
        <v>0.70833333333333337</v>
      </c>
      <c r="C26" s="38">
        <v>4898.25</v>
      </c>
      <c r="D26" s="38">
        <v>4244.0637254901958</v>
      </c>
      <c r="E26" s="38">
        <v>3415.95</v>
      </c>
      <c r="F26" s="38">
        <v>2900.2741935483873</v>
      </c>
      <c r="G26" s="81">
        <f t="shared" si="0"/>
        <v>-0.13355510121161729</v>
      </c>
      <c r="H26" s="81">
        <f t="shared" si="1"/>
        <v>-0.30261828203950392</v>
      </c>
      <c r="I26" s="81">
        <f t="shared" si="8"/>
        <v>-0.40789584166827186</v>
      </c>
      <c r="J26" s="82">
        <v>4647.6499999999996</v>
      </c>
      <c r="K26" s="38">
        <v>4103.9166666666661</v>
      </c>
      <c r="L26" s="38">
        <v>2512.7166666666667</v>
      </c>
      <c r="M26" s="38">
        <v>2561.8870967741937</v>
      </c>
      <c r="N26" s="83">
        <f t="shared" si="9"/>
        <v>-0.11699102413764673</v>
      </c>
      <c r="O26" s="83">
        <f t="shared" si="2"/>
        <v>-0.45935759649141672</v>
      </c>
      <c r="P26" s="83">
        <f t="shared" si="10"/>
        <v>-0.44877796375067103</v>
      </c>
      <c r="Q26" s="82">
        <v>1073.25</v>
      </c>
      <c r="R26" s="38">
        <v>1130.9166666666667</v>
      </c>
      <c r="S26" s="38">
        <v>341.33333333333331</v>
      </c>
      <c r="T26" s="38">
        <v>407.82258064516128</v>
      </c>
      <c r="U26" s="83">
        <f t="shared" si="11"/>
        <v>5.3730879726686886E-2</v>
      </c>
      <c r="V26" s="83">
        <f t="shared" si="3"/>
        <v>-0.68196288531718308</v>
      </c>
      <c r="W26" s="83">
        <f t="shared" si="12"/>
        <v>-0.62001157172591537</v>
      </c>
      <c r="X26" s="82">
        <v>1251.6500000000001</v>
      </c>
      <c r="Y26" s="38">
        <v>1096.1176470588234</v>
      </c>
      <c r="Z26" s="38">
        <v>291.58333333333326</v>
      </c>
      <c r="AA26" s="38">
        <v>693.98387096774195</v>
      </c>
      <c r="AB26" s="83">
        <f t="shared" si="13"/>
        <v>-0.12426185670209455</v>
      </c>
      <c r="AC26" s="83">
        <f t="shared" si="14"/>
        <v>-0.767040839425292</v>
      </c>
      <c r="AD26" s="83">
        <f t="shared" si="15"/>
        <v>-0.44554478411078025</v>
      </c>
      <c r="AE26" s="82">
        <f t="shared" si="4"/>
        <v>11870.8</v>
      </c>
      <c r="AF26" s="38">
        <f t="shared" si="5"/>
        <v>10575.014705882351</v>
      </c>
      <c r="AG26" s="38">
        <f t="shared" si="21"/>
        <v>6561.5833333333321</v>
      </c>
      <c r="AH26" s="38">
        <f t="shared" si="22"/>
        <v>6563.9677419354848</v>
      </c>
      <c r="AI26" s="83">
        <f t="shared" si="18"/>
        <v>-0.1091573688477312</v>
      </c>
      <c r="AJ26" s="83">
        <f t="shared" si="19"/>
        <v>-0.44725011512843849</v>
      </c>
      <c r="AK26" s="83">
        <f t="shared" si="20"/>
        <v>-0.44704925178290555</v>
      </c>
    </row>
    <row r="27" spans="2:37" x14ac:dyDescent="0.25">
      <c r="B27" s="48">
        <v>0.75</v>
      </c>
      <c r="C27" s="38">
        <v>4790.6000000000004</v>
      </c>
      <c r="D27" s="38">
        <v>4097.3259803921565</v>
      </c>
      <c r="E27" s="38">
        <v>3268.75</v>
      </c>
      <c r="F27" s="38">
        <v>2847.1451612903224</v>
      </c>
      <c r="G27" s="81">
        <f t="shared" si="0"/>
        <v>-0.14471548858344341</v>
      </c>
      <c r="H27" s="81">
        <f t="shared" si="1"/>
        <v>-0.31767419529912755</v>
      </c>
      <c r="I27" s="81">
        <f t="shared" si="8"/>
        <v>-0.40568088312730721</v>
      </c>
      <c r="J27" s="82">
        <v>4167.2</v>
      </c>
      <c r="K27" s="38">
        <v>3856.6715686274511</v>
      </c>
      <c r="L27" s="38">
        <v>2445.35</v>
      </c>
      <c r="M27" s="38">
        <v>2533.7741935483873</v>
      </c>
      <c r="N27" s="83">
        <f t="shared" si="9"/>
        <v>-7.4517285316891169E-2</v>
      </c>
      <c r="O27" s="83">
        <f t="shared" si="2"/>
        <v>-0.41319111153772314</v>
      </c>
      <c r="P27" s="83">
        <f t="shared" si="10"/>
        <v>-0.39197202112968244</v>
      </c>
      <c r="Q27" s="82">
        <v>1193.1500000000001</v>
      </c>
      <c r="R27" s="38">
        <v>1185.5539215686274</v>
      </c>
      <c r="S27" s="38">
        <v>332.81666666666666</v>
      </c>
      <c r="T27" s="38">
        <v>418.16129032258067</v>
      </c>
      <c r="U27" s="83">
        <f t="shared" si="11"/>
        <v>-6.3664069323828842E-3</v>
      </c>
      <c r="V27" s="83">
        <f t="shared" si="3"/>
        <v>-0.72106049812121975</v>
      </c>
      <c r="W27" s="83">
        <f t="shared" si="12"/>
        <v>-0.64953166800269813</v>
      </c>
      <c r="X27" s="82">
        <v>1311.05</v>
      </c>
      <c r="Y27" s="38">
        <v>1048.7647058823529</v>
      </c>
      <c r="Z27" s="38">
        <v>291.46666666666653</v>
      </c>
      <c r="AA27" s="38">
        <v>703.48387096774195</v>
      </c>
      <c r="AB27" s="83">
        <f t="shared" si="13"/>
        <v>-0.20005743039368984</v>
      </c>
      <c r="AC27" s="83">
        <f t="shared" si="14"/>
        <v>-0.77768455309357654</v>
      </c>
      <c r="AD27" s="83">
        <f t="shared" si="15"/>
        <v>-0.46341949508581526</v>
      </c>
      <c r="AE27" s="82">
        <f t="shared" si="4"/>
        <v>11461.999999999998</v>
      </c>
      <c r="AF27" s="38">
        <f t="shared" si="5"/>
        <v>10188.316176470587</v>
      </c>
      <c r="AG27" s="38">
        <f t="shared" si="21"/>
        <v>6338.3833333333332</v>
      </c>
      <c r="AH27" s="38">
        <f t="shared" si="22"/>
        <v>6502.5645161290322</v>
      </c>
      <c r="AI27" s="83">
        <f t="shared" si="18"/>
        <v>-0.11112230182598248</v>
      </c>
      <c r="AJ27" s="83">
        <f t="shared" si="19"/>
        <v>-0.44700895713371713</v>
      </c>
      <c r="AK27" s="83">
        <f t="shared" si="20"/>
        <v>-0.43268500121016984</v>
      </c>
    </row>
    <row r="28" spans="2:37" x14ac:dyDescent="0.25">
      <c r="B28" s="48">
        <v>0.79166666666666663</v>
      </c>
      <c r="C28" s="38">
        <v>4501.5</v>
      </c>
      <c r="D28" s="38">
        <v>3624.4836601307197</v>
      </c>
      <c r="E28" s="38">
        <v>2551.6999999999998</v>
      </c>
      <c r="F28" s="38">
        <v>2544</v>
      </c>
      <c r="G28" s="81">
        <f t="shared" si="0"/>
        <v>-0.19482757744513612</v>
      </c>
      <c r="H28" s="81">
        <f t="shared" si="1"/>
        <v>-0.43314450738642674</v>
      </c>
      <c r="I28" s="81">
        <f t="shared" si="8"/>
        <v>-0.43485504831722754</v>
      </c>
      <c r="J28" s="82">
        <v>4223.7</v>
      </c>
      <c r="K28" s="38">
        <v>3286.7630718954247</v>
      </c>
      <c r="L28" s="38">
        <v>1732.1333333333334</v>
      </c>
      <c r="M28" s="38">
        <v>2057.2096774193546</v>
      </c>
      <c r="N28" s="83">
        <f t="shared" si="9"/>
        <v>-0.2218284745849789</v>
      </c>
      <c r="O28" s="83">
        <f t="shared" si="2"/>
        <v>-0.58990142923660926</v>
      </c>
      <c r="P28" s="83">
        <f t="shared" si="10"/>
        <v>-0.51293660122183038</v>
      </c>
      <c r="Q28" s="82">
        <v>998.15</v>
      </c>
      <c r="R28" s="38">
        <v>1066.5277777777776</v>
      </c>
      <c r="S28" s="38">
        <v>325</v>
      </c>
      <c r="T28" s="38">
        <v>366.90322580645159</v>
      </c>
      <c r="U28" s="83">
        <f t="shared" si="11"/>
        <v>6.850451112335576E-2</v>
      </c>
      <c r="V28" s="83">
        <f t="shared" si="3"/>
        <v>-0.67439763562590793</v>
      </c>
      <c r="W28" s="83">
        <f t="shared" si="12"/>
        <v>-0.63241674517211677</v>
      </c>
      <c r="X28" s="82">
        <v>1062.55</v>
      </c>
      <c r="Y28" s="38">
        <v>710.55882352941171</v>
      </c>
      <c r="Z28" s="38">
        <v>154.08333333333323</v>
      </c>
      <c r="AA28" s="38">
        <v>443.11290322580646</v>
      </c>
      <c r="AB28" s="83">
        <f t="shared" si="13"/>
        <v>-0.33127022396177896</v>
      </c>
      <c r="AC28" s="83">
        <f t="shared" si="14"/>
        <v>-0.85498721628786112</v>
      </c>
      <c r="AD28" s="83">
        <f t="shared" si="15"/>
        <v>-0.58297218650811122</v>
      </c>
      <c r="AE28" s="82">
        <f t="shared" si="4"/>
        <v>10785.9</v>
      </c>
      <c r="AF28" s="38">
        <f t="shared" si="5"/>
        <v>8688.3333333333321</v>
      </c>
      <c r="AG28" s="38">
        <f t="shared" si="21"/>
        <v>4762.9166666666661</v>
      </c>
      <c r="AH28" s="38">
        <f t="shared" si="22"/>
        <v>5411.2258064516127</v>
      </c>
      <c r="AI28" s="83">
        <f t="shared" si="18"/>
        <v>-0.19447303114869108</v>
      </c>
      <c r="AJ28" s="83">
        <f t="shared" si="19"/>
        <v>-0.55841268075295836</v>
      </c>
      <c r="AK28" s="83">
        <f t="shared" si="20"/>
        <v>-0.49830558354410737</v>
      </c>
    </row>
    <row r="29" spans="2:37" x14ac:dyDescent="0.25">
      <c r="B29" s="48">
        <v>0.83333333333333337</v>
      </c>
      <c r="C29" s="38">
        <v>4584.8</v>
      </c>
      <c r="D29" s="38">
        <v>3284.83660130719</v>
      </c>
      <c r="E29" s="38">
        <v>1816.0666666666666</v>
      </c>
      <c r="F29" s="38">
        <v>1769.5322580645161</v>
      </c>
      <c r="G29" s="81">
        <f t="shared" si="0"/>
        <v>-0.28353764584994112</v>
      </c>
      <c r="H29" s="81">
        <f t="shared" si="1"/>
        <v>-0.60389402663874836</v>
      </c>
      <c r="I29" s="81">
        <f t="shared" si="8"/>
        <v>-0.61404374060711131</v>
      </c>
      <c r="J29" s="82">
        <v>4086.15</v>
      </c>
      <c r="K29" s="38">
        <v>2688.5571895424837</v>
      </c>
      <c r="L29" s="38">
        <v>1086.4166666666667</v>
      </c>
      <c r="M29" s="38">
        <v>1270</v>
      </c>
      <c r="N29" s="83">
        <f t="shared" si="9"/>
        <v>-0.34203169498366837</v>
      </c>
      <c r="O29" s="83">
        <f t="shared" si="2"/>
        <v>-0.73412217694733017</v>
      </c>
      <c r="P29" s="83">
        <f t="shared" si="10"/>
        <v>-0.68919398455759096</v>
      </c>
      <c r="Q29" s="82">
        <v>693.2</v>
      </c>
      <c r="R29" s="38">
        <v>893.02777777777771</v>
      </c>
      <c r="S29" s="38">
        <v>278.63333333333333</v>
      </c>
      <c r="T29" s="38">
        <v>261.41935483870969</v>
      </c>
      <c r="U29" s="83">
        <f t="shared" si="11"/>
        <v>0.28826857729050448</v>
      </c>
      <c r="V29" s="83">
        <f t="shared" si="3"/>
        <v>-0.59804770148105413</v>
      </c>
      <c r="W29" s="83">
        <f t="shared" si="12"/>
        <v>-0.62288033058466574</v>
      </c>
      <c r="X29" s="82">
        <v>774.35</v>
      </c>
      <c r="Y29" s="38">
        <v>450.91176470588238</v>
      </c>
      <c r="Z29" s="38">
        <v>77.283333333333331</v>
      </c>
      <c r="AA29" s="38">
        <v>163.20967741935485</v>
      </c>
      <c r="AB29" s="83">
        <f t="shared" si="13"/>
        <v>-0.41768997907163119</v>
      </c>
      <c r="AC29" s="83">
        <f t="shared" si="14"/>
        <v>-0.90019586319709</v>
      </c>
      <c r="AD29" s="83">
        <f t="shared" si="15"/>
        <v>-0.78923009308535563</v>
      </c>
      <c r="AE29" s="82">
        <f t="shared" si="4"/>
        <v>10138.500000000002</v>
      </c>
      <c r="AF29" s="38">
        <f t="shared" si="5"/>
        <v>7317.333333333333</v>
      </c>
      <c r="AG29" s="38">
        <f t="shared" si="21"/>
        <v>3258.4</v>
      </c>
      <c r="AH29" s="38">
        <f t="shared" si="22"/>
        <v>3464.1612903225805</v>
      </c>
      <c r="AI29" s="83">
        <f t="shared" si="18"/>
        <v>-0.27826272788545325</v>
      </c>
      <c r="AJ29" s="83">
        <f t="shared" si="19"/>
        <v>-0.67861123440351134</v>
      </c>
      <c r="AK29" s="83">
        <f t="shared" si="20"/>
        <v>-0.65831619171252354</v>
      </c>
    </row>
    <row r="30" spans="2:37" x14ac:dyDescent="0.25">
      <c r="B30" s="48">
        <v>0.875</v>
      </c>
      <c r="C30" s="38">
        <v>4358.3125</v>
      </c>
      <c r="D30" s="38">
        <v>2965.1544117647054</v>
      </c>
      <c r="E30" s="38">
        <v>1600.0166666666667</v>
      </c>
      <c r="F30" s="38">
        <v>1974.6129032258063</v>
      </c>
      <c r="G30" s="81">
        <f t="shared" si="0"/>
        <v>-0.31965539144687183</v>
      </c>
      <c r="H30" s="81">
        <f t="shared" si="1"/>
        <v>-0.63288161033274537</v>
      </c>
      <c r="I30" s="81">
        <f t="shared" si="8"/>
        <v>-0.54693177618038946</v>
      </c>
      <c r="J30" s="82">
        <v>3291.9124999999999</v>
      </c>
      <c r="K30" s="38">
        <v>2151.0147058823532</v>
      </c>
      <c r="L30" s="38">
        <v>916.5333333333333</v>
      </c>
      <c r="M30" s="38">
        <v>1187.0806451612902</v>
      </c>
      <c r="N30" s="83">
        <f t="shared" si="9"/>
        <v>-0.34657597798168904</v>
      </c>
      <c r="O30" s="83">
        <f t="shared" si="2"/>
        <v>-0.72158028704185384</v>
      </c>
      <c r="P30" s="83">
        <f t="shared" si="10"/>
        <v>-0.63939483653915763</v>
      </c>
      <c r="Q30" s="82">
        <v>706.66250000000002</v>
      </c>
      <c r="R30" s="38">
        <v>751.51470588235293</v>
      </c>
      <c r="S30" s="38">
        <v>229.11666666666667</v>
      </c>
      <c r="T30" s="38">
        <v>218.53225806451613</v>
      </c>
      <c r="U30" s="83">
        <f t="shared" si="11"/>
        <v>6.3470476900009398E-2</v>
      </c>
      <c r="V30" s="83">
        <f t="shared" si="3"/>
        <v>-0.6757763901909799</v>
      </c>
      <c r="W30" s="83">
        <f t="shared" si="12"/>
        <v>-0.69075441520596303</v>
      </c>
      <c r="X30" s="82">
        <v>560.04999999999995</v>
      </c>
      <c r="Y30" s="38">
        <v>261.41176470588238</v>
      </c>
      <c r="Z30" s="38">
        <v>59.850000000000009</v>
      </c>
      <c r="AA30" s="38">
        <v>106.38709677419355</v>
      </c>
      <c r="AB30" s="83">
        <f t="shared" si="13"/>
        <v>-0.53323495276157051</v>
      </c>
      <c r="AC30" s="83">
        <f t="shared" si="14"/>
        <v>-0.89313454155878935</v>
      </c>
      <c r="AD30" s="83">
        <f t="shared" si="15"/>
        <v>-0.81004000218874461</v>
      </c>
      <c r="AE30" s="82">
        <f t="shared" si="4"/>
        <v>8916.9375</v>
      </c>
      <c r="AF30" s="38">
        <f t="shared" si="5"/>
        <v>6129.0955882352937</v>
      </c>
      <c r="AG30" s="38">
        <f t="shared" si="21"/>
        <v>2805.5166666666669</v>
      </c>
      <c r="AH30" s="38">
        <f t="shared" si="22"/>
        <v>3486.6129032258063</v>
      </c>
      <c r="AI30" s="83">
        <f t="shared" si="18"/>
        <v>-0.3126456714275172</v>
      </c>
      <c r="AJ30" s="83">
        <f t="shared" si="19"/>
        <v>-0.6853721732751108</v>
      </c>
      <c r="AK30" s="83">
        <f t="shared" si="20"/>
        <v>-0.60898986863754434</v>
      </c>
    </row>
    <row r="31" spans="2:37" x14ac:dyDescent="0.25">
      <c r="B31" s="48">
        <v>0.91666666666666663</v>
      </c>
      <c r="C31" s="38">
        <v>4248.9125000000004</v>
      </c>
      <c r="D31" s="38">
        <v>2758.9681372549016</v>
      </c>
      <c r="E31" s="38">
        <v>1434.2666666666667</v>
      </c>
      <c r="F31" s="38">
        <v>1894.983870967742</v>
      </c>
      <c r="G31" s="81">
        <f t="shared" si="0"/>
        <v>-0.3506648731281472</v>
      </c>
      <c r="H31" s="81">
        <f t="shared" si="1"/>
        <v>-0.66243911432239044</v>
      </c>
      <c r="I31" s="81">
        <f t="shared" si="8"/>
        <v>-0.55400732046900436</v>
      </c>
      <c r="J31" s="82">
        <v>3076.2125000000005</v>
      </c>
      <c r="K31" s="38">
        <v>1923.3431372549019</v>
      </c>
      <c r="L31" s="38">
        <v>847.9</v>
      </c>
      <c r="M31" s="38">
        <v>1212.1935483870968</v>
      </c>
      <c r="N31" s="83">
        <f t="shared" si="9"/>
        <v>-0.37476909112913959</v>
      </c>
      <c r="O31" s="83">
        <f t="shared" si="2"/>
        <v>-0.72436884643047261</v>
      </c>
      <c r="P31" s="83">
        <f t="shared" si="10"/>
        <v>-0.60594609495049623</v>
      </c>
      <c r="Q31" s="82">
        <v>660.11249999999995</v>
      </c>
      <c r="R31" s="38">
        <v>697.28431372549016</v>
      </c>
      <c r="S31" s="38">
        <v>218.08333333333334</v>
      </c>
      <c r="T31" s="38">
        <v>224.67741935483872</v>
      </c>
      <c r="U31" s="83">
        <f t="shared" si="11"/>
        <v>5.6311331364714778E-2</v>
      </c>
      <c r="V31" s="83">
        <f t="shared" si="3"/>
        <v>-0.66962702064673318</v>
      </c>
      <c r="W31" s="83">
        <f t="shared" si="12"/>
        <v>-0.65963768394805622</v>
      </c>
      <c r="X31" s="82">
        <v>469.65</v>
      </c>
      <c r="Y31" s="38">
        <v>183.3235294117647</v>
      </c>
      <c r="Z31" s="38">
        <v>52.499999999999986</v>
      </c>
      <c r="AA31" s="38">
        <v>100.79032258064517</v>
      </c>
      <c r="AB31" s="83">
        <f t="shared" si="13"/>
        <v>-0.60965925814592847</v>
      </c>
      <c r="AC31" s="83">
        <f t="shared" si="14"/>
        <v>-0.88821462791440431</v>
      </c>
      <c r="AD31" s="83">
        <f t="shared" si="15"/>
        <v>-0.78539269119419741</v>
      </c>
      <c r="AE31" s="82">
        <f t="shared" si="4"/>
        <v>8454.8875000000007</v>
      </c>
      <c r="AF31" s="38">
        <f t="shared" si="5"/>
        <v>5562.9191176470586</v>
      </c>
      <c r="AG31" s="38">
        <f t="shared" si="21"/>
        <v>2552.75</v>
      </c>
      <c r="AH31" s="38">
        <f t="shared" si="22"/>
        <v>3432.6451612903229</v>
      </c>
      <c r="AI31" s="83">
        <f t="shared" si="18"/>
        <v>-0.34204693821803567</v>
      </c>
      <c r="AJ31" s="83">
        <f t="shared" si="19"/>
        <v>-0.69807404297218623</v>
      </c>
      <c r="AK31" s="83">
        <f t="shared" si="20"/>
        <v>-0.59400463207933607</v>
      </c>
    </row>
    <row r="32" spans="2:37" x14ac:dyDescent="0.25">
      <c r="B32" s="48">
        <v>0.95833333333333337</v>
      </c>
      <c r="C32" s="38">
        <v>3961.3833333333328</v>
      </c>
      <c r="D32" s="38">
        <v>2414.0555555555557</v>
      </c>
      <c r="E32" s="38">
        <v>1192.8166666666666</v>
      </c>
      <c r="F32" s="38">
        <v>1836.4032258064517</v>
      </c>
      <c r="G32" s="81">
        <f t="shared" si="0"/>
        <v>-0.39060288984347491</v>
      </c>
      <c r="H32" s="81">
        <f t="shared" si="1"/>
        <v>-0.69888885616556506</v>
      </c>
      <c r="I32" s="81">
        <f t="shared" si="8"/>
        <v>-0.53642375117956642</v>
      </c>
      <c r="J32" s="82">
        <v>2634.6833333333334</v>
      </c>
      <c r="K32" s="38">
        <v>1627.7026143790849</v>
      </c>
      <c r="L32" s="38">
        <v>672.83333333333337</v>
      </c>
      <c r="M32" s="38">
        <v>1127.7741935483871</v>
      </c>
      <c r="N32" s="83">
        <f t="shared" si="9"/>
        <v>-0.38220180247629321</v>
      </c>
      <c r="O32" s="83">
        <f t="shared" si="2"/>
        <v>-0.74462459119059221</v>
      </c>
      <c r="P32" s="83">
        <f t="shared" si="10"/>
        <v>-0.57195076186952742</v>
      </c>
      <c r="Q32" s="82">
        <v>584.58333333333326</v>
      </c>
      <c r="R32" s="38">
        <v>652.55555555555554</v>
      </c>
      <c r="S32" s="38">
        <v>212.73333333333332</v>
      </c>
      <c r="T32" s="38">
        <v>210.12903225806451</v>
      </c>
      <c r="U32" s="83">
        <f t="shared" si="11"/>
        <v>0.11627464956046585</v>
      </c>
      <c r="V32" s="83">
        <f t="shared" si="3"/>
        <v>-0.63609408410548829</v>
      </c>
      <c r="W32" s="83">
        <f t="shared" si="12"/>
        <v>-0.64054905387073779</v>
      </c>
      <c r="X32" s="82">
        <v>325.39999999999998</v>
      </c>
      <c r="Y32" s="38">
        <v>118.26470588235294</v>
      </c>
      <c r="Z32" s="38">
        <v>37.916666666666671</v>
      </c>
      <c r="AA32" s="38">
        <v>98.58064516129032</v>
      </c>
      <c r="AB32" s="83">
        <f t="shared" si="13"/>
        <v>-0.63655591308434867</v>
      </c>
      <c r="AC32" s="83">
        <f t="shared" si="14"/>
        <v>-0.8834767465683262</v>
      </c>
      <c r="AD32" s="83">
        <f t="shared" si="15"/>
        <v>-0.697047802208696</v>
      </c>
      <c r="AE32" s="82">
        <f t="shared" si="4"/>
        <v>7506.0499999999984</v>
      </c>
      <c r="AF32" s="38">
        <f t="shared" si="5"/>
        <v>4812.5784313725489</v>
      </c>
      <c r="AG32" s="38">
        <f t="shared" si="21"/>
        <v>2116.2999999999997</v>
      </c>
      <c r="AH32" s="38">
        <f t="shared" si="22"/>
        <v>3272.8870967741937</v>
      </c>
      <c r="AI32" s="83">
        <f t="shared" si="18"/>
        <v>-0.35884007815394914</v>
      </c>
      <c r="AJ32" s="83">
        <f t="shared" si="19"/>
        <v>-0.71805410302356099</v>
      </c>
      <c r="AK32" s="83">
        <f t="shared" si="20"/>
        <v>-0.56396678722174853</v>
      </c>
    </row>
  </sheetData>
  <mergeCells count="25">
    <mergeCell ref="AB7:AD7"/>
    <mergeCell ref="AE7:AF7"/>
    <mergeCell ref="AI7:AK7"/>
    <mergeCell ref="J6:P6"/>
    <mergeCell ref="Q6:W6"/>
    <mergeCell ref="X6:AD6"/>
    <mergeCell ref="AE6:AK6"/>
    <mergeCell ref="L7:L8"/>
    <mergeCell ref="M7:M8"/>
    <mergeCell ref="S7:S8"/>
    <mergeCell ref="Z7:Z8"/>
    <mergeCell ref="AA7:AA8"/>
    <mergeCell ref="AG7:AG8"/>
    <mergeCell ref="AH7:AH8"/>
    <mergeCell ref="C7:D7"/>
    <mergeCell ref="E7:E8"/>
    <mergeCell ref="T7:T8"/>
    <mergeCell ref="X7:Y7"/>
    <mergeCell ref="C6:I6"/>
    <mergeCell ref="G7:I7"/>
    <mergeCell ref="J7:K7"/>
    <mergeCell ref="N7:P7"/>
    <mergeCell ref="Q7:R7"/>
    <mergeCell ref="U7:W7"/>
    <mergeCell ref="F7:F8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115" zoomScaleNormal="11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3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1" max="1" width="10.140625" bestFit="1" customWidth="1"/>
    <col min="2" max="5" width="12.28515625" customWidth="1"/>
    <col min="7" max="7" width="21.85546875" customWidth="1"/>
    <col min="8" max="10" width="12.28515625" customWidth="1"/>
    <col min="12" max="12" width="19.28515625" customWidth="1"/>
  </cols>
  <sheetData>
    <row r="1" spans="1:12" s="33" customFormat="1" x14ac:dyDescent="0.25">
      <c r="A1" s="32" t="s">
        <v>172</v>
      </c>
    </row>
    <row r="2" spans="1:12" s="33" customFormat="1" ht="14.25" x14ac:dyDescent="0.2">
      <c r="A2" s="34"/>
    </row>
    <row r="3" spans="1:12" s="33" customFormat="1" ht="14.25" x14ac:dyDescent="0.2"/>
    <row r="4" spans="1:12" s="33" customFormat="1" ht="14.25" x14ac:dyDescent="0.2"/>
    <row r="6" spans="1:12" x14ac:dyDescent="0.25">
      <c r="B6" s="121" t="s">
        <v>400</v>
      </c>
      <c r="C6" s="122"/>
      <c r="D6" s="122"/>
      <c r="E6" s="122"/>
      <c r="F6" s="122"/>
      <c r="G6" s="122"/>
      <c r="H6" s="122"/>
      <c r="I6" s="122"/>
      <c r="J6" s="122"/>
    </row>
    <row r="7" spans="1:12" x14ac:dyDescent="0.25">
      <c r="B7" s="218"/>
      <c r="C7" s="218" t="s">
        <v>173</v>
      </c>
      <c r="D7" s="218" t="s">
        <v>174</v>
      </c>
      <c r="E7" s="218" t="s">
        <v>175</v>
      </c>
      <c r="G7" s="178"/>
      <c r="H7" s="266" t="s">
        <v>389</v>
      </c>
      <c r="I7" s="266"/>
      <c r="J7" s="266"/>
      <c r="L7" s="297" t="s">
        <v>393</v>
      </c>
    </row>
    <row r="8" spans="1:12" x14ac:dyDescent="0.25">
      <c r="B8" s="85">
        <v>43955</v>
      </c>
      <c r="C8" s="84">
        <v>65.5</v>
      </c>
      <c r="D8" s="84">
        <v>63.199074074074076</v>
      </c>
      <c r="E8" s="84">
        <v>55.731481481481481</v>
      </c>
      <c r="G8" s="218"/>
      <c r="H8" s="218" t="s">
        <v>173</v>
      </c>
      <c r="I8" s="218" t="s">
        <v>174</v>
      </c>
      <c r="J8" s="218" t="s">
        <v>175</v>
      </c>
      <c r="L8" s="297"/>
    </row>
    <row r="9" spans="1:12" x14ac:dyDescent="0.25">
      <c r="B9" s="37">
        <v>43956</v>
      </c>
      <c r="C9" s="38">
        <v>68.212962962962962</v>
      </c>
      <c r="D9" s="38">
        <v>67.402777777777771</v>
      </c>
      <c r="E9" s="38">
        <v>64.68518518518519</v>
      </c>
      <c r="G9" s="178" t="s">
        <v>390</v>
      </c>
      <c r="H9" s="179">
        <v>54.105936073059361</v>
      </c>
      <c r="I9" s="179">
        <v>58.433789954337897</v>
      </c>
      <c r="J9" s="179">
        <v>46.412785388127851</v>
      </c>
      <c r="L9" s="297"/>
    </row>
    <row r="10" spans="1:12" x14ac:dyDescent="0.25">
      <c r="B10" s="37">
        <v>43957</v>
      </c>
      <c r="C10" s="38">
        <v>68.93981481481481</v>
      </c>
      <c r="D10" s="38">
        <v>66.162037037037038</v>
      </c>
      <c r="E10" s="38">
        <v>60.949074074074076</v>
      </c>
      <c r="G10" s="178" t="s">
        <v>391</v>
      </c>
      <c r="H10" s="179">
        <v>69.483060525314045</v>
      </c>
      <c r="I10" s="179">
        <v>68.794364051789799</v>
      </c>
      <c r="J10" s="179">
        <v>63.556559308719557</v>
      </c>
    </row>
    <row r="11" spans="1:12" x14ac:dyDescent="0.25">
      <c r="B11" s="37">
        <v>43958</v>
      </c>
      <c r="C11" s="38">
        <v>66.398148148148152</v>
      </c>
      <c r="D11" s="38">
        <v>66.157407407407405</v>
      </c>
      <c r="E11" s="38">
        <v>61.328703703703702</v>
      </c>
      <c r="G11" s="178" t="s">
        <v>392</v>
      </c>
      <c r="H11" s="179">
        <v>70.645846075433241</v>
      </c>
      <c r="I11" s="179">
        <v>67.687288248805729</v>
      </c>
      <c r="J11" s="179">
        <v>65.106124677387328</v>
      </c>
    </row>
    <row r="12" spans="1:12" x14ac:dyDescent="0.25">
      <c r="B12" s="37">
        <v>43959</v>
      </c>
      <c r="C12" s="38">
        <v>69.453703703703709</v>
      </c>
      <c r="D12" s="38">
        <v>63.324074074074076</v>
      </c>
      <c r="E12" s="38">
        <v>55.870370370370374</v>
      </c>
      <c r="G12" s="178" t="s">
        <v>493</v>
      </c>
      <c r="H12" s="245">
        <v>67.199768048709771</v>
      </c>
      <c r="I12" s="245">
        <v>60.879629629629626</v>
      </c>
      <c r="J12" s="245">
        <v>54.956597222222221</v>
      </c>
    </row>
    <row r="13" spans="1:12" x14ac:dyDescent="0.25">
      <c r="B13" s="37">
        <v>43962</v>
      </c>
      <c r="C13" s="38">
        <v>68.143518518518519</v>
      </c>
      <c r="D13" s="38">
        <v>63.245370370370374</v>
      </c>
      <c r="E13" s="38">
        <v>58.023148148148145</v>
      </c>
      <c r="G13" s="178" t="s">
        <v>494</v>
      </c>
      <c r="H13" s="246">
        <f>(H12-H9)/H9</f>
        <v>0.24200361228331363</v>
      </c>
      <c r="I13" s="246">
        <f t="shared" ref="I13:J13" si="0">(I12-I9)/I9</f>
        <v>4.1856598334679126E-2</v>
      </c>
      <c r="J13" s="246">
        <f t="shared" si="0"/>
        <v>0.18408315214539642</v>
      </c>
    </row>
    <row r="14" spans="1:12" x14ac:dyDescent="0.25">
      <c r="B14" s="37">
        <v>43963</v>
      </c>
      <c r="C14" s="38">
        <v>68.032558139534885</v>
      </c>
      <c r="D14" s="38">
        <v>61.75</v>
      </c>
      <c r="E14" s="38">
        <v>58.532407407407405</v>
      </c>
    </row>
    <row r="15" spans="1:12" x14ac:dyDescent="0.25">
      <c r="B15" s="37">
        <v>43964</v>
      </c>
      <c r="C15" s="38">
        <v>68.68518518518519</v>
      </c>
      <c r="D15" s="38">
        <v>60.148148148148145</v>
      </c>
      <c r="E15" s="38">
        <v>59.217592592592595</v>
      </c>
    </row>
    <row r="16" spans="1:12" x14ac:dyDescent="0.25">
      <c r="B16" s="37">
        <v>43965</v>
      </c>
      <c r="C16" s="38">
        <v>67.754629629629633</v>
      </c>
      <c r="D16" s="38">
        <v>63.046296296296298</v>
      </c>
      <c r="E16" s="38">
        <v>55.013888888888886</v>
      </c>
    </row>
    <row r="17" spans="2:12" x14ac:dyDescent="0.25">
      <c r="B17" s="37">
        <v>43966</v>
      </c>
      <c r="C17" s="38">
        <v>67.490740740740748</v>
      </c>
      <c r="D17" s="38">
        <v>57.462962962962962</v>
      </c>
      <c r="E17" s="38">
        <v>49.875</v>
      </c>
    </row>
    <row r="18" spans="2:12" x14ac:dyDescent="0.25">
      <c r="B18" s="37">
        <v>43971</v>
      </c>
      <c r="C18" s="38">
        <v>65.944444444444443</v>
      </c>
      <c r="D18" s="38">
        <v>51.898148148148145</v>
      </c>
      <c r="E18" s="38">
        <v>49.083333333333336</v>
      </c>
    </row>
    <row r="19" spans="2:12" x14ac:dyDescent="0.25">
      <c r="B19" s="37">
        <v>43972</v>
      </c>
      <c r="C19" s="38">
        <v>65.986111111111114</v>
      </c>
      <c r="D19" s="38">
        <v>55.555555555555557</v>
      </c>
      <c r="E19" s="38">
        <v>46.921296296296298</v>
      </c>
    </row>
    <row r="20" spans="2:12" x14ac:dyDescent="0.25">
      <c r="B20" s="37">
        <v>43973</v>
      </c>
      <c r="C20" s="38">
        <v>63.561904761904763</v>
      </c>
      <c r="D20" s="38">
        <v>57.388888888888886</v>
      </c>
      <c r="E20" s="38">
        <v>49.652777777777779</v>
      </c>
    </row>
    <row r="21" spans="2:12" x14ac:dyDescent="0.25">
      <c r="B21" s="37">
        <v>43978</v>
      </c>
      <c r="C21" s="38">
        <v>66.708333333333329</v>
      </c>
      <c r="D21" s="38">
        <v>56.347222222222221</v>
      </c>
      <c r="E21" s="38">
        <v>51.444444444444443</v>
      </c>
    </row>
    <row r="22" spans="2:12" x14ac:dyDescent="0.25">
      <c r="B22" s="37">
        <v>43979</v>
      </c>
      <c r="C22" s="38">
        <v>67.476851851851848</v>
      </c>
      <c r="D22" s="38">
        <v>61.435185185185183</v>
      </c>
      <c r="E22" s="38">
        <v>55.138888888888886</v>
      </c>
    </row>
    <row r="23" spans="2:12" x14ac:dyDescent="0.25">
      <c r="B23" s="37">
        <v>43980</v>
      </c>
      <c r="C23" s="38">
        <v>66.81018518518519</v>
      </c>
      <c r="D23" s="38">
        <v>59.550925925925924</v>
      </c>
      <c r="E23" s="38">
        <v>47.837962962962962</v>
      </c>
    </row>
    <row r="26" spans="2:12" x14ac:dyDescent="0.25">
      <c r="B26" s="121" t="s">
        <v>312</v>
      </c>
      <c r="C26" s="122"/>
      <c r="D26" s="122"/>
      <c r="E26" s="122"/>
      <c r="F26" s="122"/>
      <c r="G26" s="122"/>
      <c r="H26" s="122"/>
      <c r="I26" s="122"/>
      <c r="J26" s="122"/>
    </row>
    <row r="27" spans="2:12" x14ac:dyDescent="0.25">
      <c r="B27" s="35"/>
      <c r="C27" s="35" t="s">
        <v>173</v>
      </c>
      <c r="D27" s="35" t="s">
        <v>174</v>
      </c>
      <c r="E27" s="35" t="s">
        <v>175</v>
      </c>
      <c r="G27" s="178"/>
      <c r="H27" s="266" t="s">
        <v>389</v>
      </c>
      <c r="I27" s="266"/>
      <c r="J27" s="266"/>
      <c r="L27" s="297" t="s">
        <v>393</v>
      </c>
    </row>
    <row r="28" spans="2:12" x14ac:dyDescent="0.25">
      <c r="B28" s="85">
        <v>43922</v>
      </c>
      <c r="C28" s="84">
        <v>71.136986301369859</v>
      </c>
      <c r="D28" s="84">
        <v>69.369863013698634</v>
      </c>
      <c r="E28" s="84">
        <v>66.031963470319639</v>
      </c>
      <c r="G28" s="103"/>
      <c r="H28" s="103" t="s">
        <v>173</v>
      </c>
      <c r="I28" s="103" t="s">
        <v>174</v>
      </c>
      <c r="J28" s="103" t="s">
        <v>175</v>
      </c>
      <c r="L28" s="297"/>
    </row>
    <row r="29" spans="2:12" x14ac:dyDescent="0.25">
      <c r="B29" s="37">
        <v>43923</v>
      </c>
      <c r="C29" s="38">
        <v>72.598173515981742</v>
      </c>
      <c r="D29" s="38">
        <v>68.958904109589042</v>
      </c>
      <c r="E29" s="38">
        <v>65.908675799086751</v>
      </c>
      <c r="G29" s="178" t="s">
        <v>390</v>
      </c>
      <c r="H29" s="178">
        <v>61</v>
      </c>
      <c r="I29" s="178">
        <v>65</v>
      </c>
      <c r="J29" s="178">
        <v>54</v>
      </c>
      <c r="L29" s="297"/>
    </row>
    <row r="30" spans="2:12" x14ac:dyDescent="0.25">
      <c r="B30" s="37">
        <v>43924</v>
      </c>
      <c r="C30" s="38">
        <v>71.123287671232873</v>
      </c>
      <c r="D30" s="38">
        <v>68.844748858447488</v>
      </c>
      <c r="E30" s="38">
        <v>68.054794520547944</v>
      </c>
      <c r="G30" s="178" t="s">
        <v>391</v>
      </c>
      <c r="H30" s="178">
        <v>73</v>
      </c>
      <c r="I30" s="178">
        <v>72</v>
      </c>
      <c r="J30" s="178">
        <v>68</v>
      </c>
    </row>
    <row r="31" spans="2:12" x14ac:dyDescent="0.25">
      <c r="B31" s="37">
        <v>43927</v>
      </c>
      <c r="C31" s="38">
        <v>66.94063926940639</v>
      </c>
      <c r="D31" s="38">
        <v>66.221198156682021</v>
      </c>
      <c r="E31" s="38">
        <v>67.611872146118728</v>
      </c>
      <c r="G31" s="178" t="s">
        <v>392</v>
      </c>
      <c r="H31" s="179">
        <v>70.645846075433241</v>
      </c>
      <c r="I31" s="179">
        <v>67.687288248805729</v>
      </c>
      <c r="J31" s="179">
        <v>65.106124677387328</v>
      </c>
    </row>
    <row r="32" spans="2:12" x14ac:dyDescent="0.25">
      <c r="B32" s="37">
        <v>43928</v>
      </c>
      <c r="C32" s="38">
        <v>70.410958904109592</v>
      </c>
      <c r="D32" s="38">
        <v>67.798165137614674</v>
      </c>
      <c r="E32" s="38">
        <v>66.278538812785385</v>
      </c>
    </row>
    <row r="33" spans="2:5" x14ac:dyDescent="0.25">
      <c r="B33" s="37">
        <v>43929</v>
      </c>
      <c r="C33" s="38">
        <v>71.484018264840188</v>
      </c>
      <c r="D33" s="38">
        <v>69.036529680365291</v>
      </c>
      <c r="E33" s="38">
        <v>68.890410958904113</v>
      </c>
    </row>
    <row r="34" spans="2:5" x14ac:dyDescent="0.25">
      <c r="B34" s="37">
        <v>43930</v>
      </c>
      <c r="C34" s="38">
        <v>71.410958904109592</v>
      </c>
      <c r="D34" s="38">
        <v>69.584474885844756</v>
      </c>
      <c r="E34" s="38">
        <v>70.232876712328761</v>
      </c>
    </row>
    <row r="35" spans="2:5" x14ac:dyDescent="0.25">
      <c r="B35" s="37">
        <v>43931</v>
      </c>
      <c r="C35" s="38">
        <v>71.936073059360737</v>
      </c>
      <c r="D35" s="38">
        <v>68.990867579908681</v>
      </c>
      <c r="E35" s="38">
        <v>67.904109589041099</v>
      </c>
    </row>
    <row r="36" spans="2:5" x14ac:dyDescent="0.25">
      <c r="B36" s="37">
        <v>43934</v>
      </c>
      <c r="C36" s="38">
        <v>70.584541062801932</v>
      </c>
      <c r="D36" s="38">
        <v>69.410628019323667</v>
      </c>
      <c r="E36" s="38">
        <v>66.608695652173907</v>
      </c>
    </row>
    <row r="37" spans="2:5" x14ac:dyDescent="0.25">
      <c r="B37" s="37">
        <v>43935</v>
      </c>
      <c r="C37" s="38">
        <v>72.028985507246375</v>
      </c>
      <c r="D37" s="38">
        <v>69.811594202898547</v>
      </c>
      <c r="E37" s="38">
        <v>67.024154589371975</v>
      </c>
    </row>
    <row r="38" spans="2:5" x14ac:dyDescent="0.25">
      <c r="B38" s="37">
        <v>43936</v>
      </c>
      <c r="C38" s="38">
        <v>70.091787439613526</v>
      </c>
      <c r="D38" s="38">
        <v>66.961352657004838</v>
      </c>
      <c r="E38" s="38">
        <v>64.685990338164245</v>
      </c>
    </row>
    <row r="39" spans="2:5" x14ac:dyDescent="0.25">
      <c r="B39" s="37">
        <v>43937</v>
      </c>
      <c r="C39" s="38">
        <v>69.405797101449281</v>
      </c>
      <c r="D39" s="38">
        <v>66.469767441860469</v>
      </c>
      <c r="E39" s="38">
        <v>66.561643835616437</v>
      </c>
    </row>
    <row r="40" spans="2:5" x14ac:dyDescent="0.25">
      <c r="B40" s="37">
        <v>43938</v>
      </c>
      <c r="C40" s="38">
        <v>70.205479452054789</v>
      </c>
      <c r="D40" s="38">
        <v>67.219178082191775</v>
      </c>
      <c r="E40" s="38">
        <v>65.365296803652967</v>
      </c>
    </row>
    <row r="41" spans="2:5" x14ac:dyDescent="0.25">
      <c r="B41" s="37">
        <v>43941</v>
      </c>
      <c r="C41" s="38">
        <v>70.972602739726028</v>
      </c>
      <c r="D41" s="38">
        <v>68.141552511415526</v>
      </c>
      <c r="E41" s="38">
        <v>64.890410958904113</v>
      </c>
    </row>
    <row r="42" spans="2:5" x14ac:dyDescent="0.25">
      <c r="B42" s="37">
        <v>43942</v>
      </c>
      <c r="C42" s="38">
        <v>71.463302752293572</v>
      </c>
      <c r="D42" s="38">
        <v>66.219178082191775</v>
      </c>
      <c r="E42" s="38">
        <v>61.260273972602739</v>
      </c>
    </row>
    <row r="43" spans="2:5" x14ac:dyDescent="0.25">
      <c r="B43" s="37">
        <v>43943</v>
      </c>
      <c r="C43" s="38">
        <v>70.251141552511413</v>
      </c>
      <c r="D43" s="38">
        <v>65.94063926940639</v>
      </c>
      <c r="E43" s="38">
        <v>60.502283105022833</v>
      </c>
    </row>
    <row r="44" spans="2:5" x14ac:dyDescent="0.25">
      <c r="B44" s="37">
        <v>43948</v>
      </c>
      <c r="C44" s="38">
        <v>71.44292237442923</v>
      </c>
      <c r="D44" s="38">
        <v>64.904109589041099</v>
      </c>
      <c r="E44" s="38">
        <v>58.735159817351601</v>
      </c>
    </row>
    <row r="45" spans="2:5" x14ac:dyDescent="0.25">
      <c r="B45" s="37">
        <v>43949</v>
      </c>
      <c r="C45" s="38">
        <v>69.351598173515981</v>
      </c>
      <c r="D45" s="38">
        <v>66.283105022831052</v>
      </c>
      <c r="E45" s="38">
        <v>63.561643835616437</v>
      </c>
    </row>
    <row r="46" spans="2:5" x14ac:dyDescent="0.25">
      <c r="B46" s="37">
        <v>43950</v>
      </c>
      <c r="C46" s="38">
        <v>69.06849315068493</v>
      </c>
      <c r="D46" s="38">
        <v>67.200913242009136</v>
      </c>
      <c r="E46" s="38">
        <v>62.739726027397261</v>
      </c>
    </row>
    <row r="47" spans="2:5" x14ac:dyDescent="0.25">
      <c r="B47" s="37">
        <v>43951</v>
      </c>
      <c r="C47" s="38">
        <v>71.0091743119266</v>
      </c>
      <c r="D47" s="38">
        <v>66.378995433789953</v>
      </c>
      <c r="E47" s="38">
        <v>59.273972602739725</v>
      </c>
    </row>
    <row r="50" spans="2:10" x14ac:dyDescent="0.25">
      <c r="B50" s="121" t="s">
        <v>44</v>
      </c>
      <c r="C50" s="122"/>
      <c r="D50" s="122"/>
      <c r="E50" s="122"/>
      <c r="F50" s="122"/>
      <c r="G50" s="122"/>
      <c r="H50" s="122"/>
      <c r="I50" s="122"/>
      <c r="J50" s="122"/>
    </row>
    <row r="51" spans="2:10" x14ac:dyDescent="0.25">
      <c r="B51" s="103"/>
      <c r="C51" s="103" t="s">
        <v>173</v>
      </c>
      <c r="D51" s="103" t="s">
        <v>174</v>
      </c>
      <c r="E51" s="103" t="s">
        <v>175</v>
      </c>
      <c r="G51" s="103"/>
      <c r="H51" s="103" t="s">
        <v>173</v>
      </c>
      <c r="I51" s="103" t="s">
        <v>174</v>
      </c>
      <c r="J51" s="103" t="s">
        <v>175</v>
      </c>
    </row>
    <row r="52" spans="2:10" x14ac:dyDescent="0.25">
      <c r="B52" s="85" t="s">
        <v>176</v>
      </c>
      <c r="C52" s="84">
        <v>62.051434652324339</v>
      </c>
      <c r="D52" s="84">
        <v>65.490330810451852</v>
      </c>
      <c r="E52" s="84">
        <v>55.214486590141647</v>
      </c>
      <c r="G52" s="37" t="s">
        <v>177</v>
      </c>
      <c r="H52" s="38">
        <v>61</v>
      </c>
      <c r="I52" s="38">
        <v>65</v>
      </c>
      <c r="J52" s="38">
        <v>54</v>
      </c>
    </row>
    <row r="53" spans="2:10" x14ac:dyDescent="0.25">
      <c r="B53" s="37" t="s">
        <v>178</v>
      </c>
      <c r="C53" s="38">
        <v>63.643503804505379</v>
      </c>
      <c r="D53" s="38">
        <v>64.047462167941731</v>
      </c>
      <c r="E53" s="38">
        <v>53.303046685047214</v>
      </c>
      <c r="G53" s="37" t="s">
        <v>179</v>
      </c>
      <c r="H53" s="38">
        <v>73</v>
      </c>
      <c r="I53" s="38">
        <v>72</v>
      </c>
      <c r="J53" s="38">
        <v>68</v>
      </c>
    </row>
    <row r="54" spans="2:10" x14ac:dyDescent="0.25">
      <c r="B54" s="37" t="s">
        <v>180</v>
      </c>
      <c r="C54" s="38">
        <v>61.223457828255675</v>
      </c>
      <c r="D54" s="38">
        <v>65.813985505138191</v>
      </c>
      <c r="E54" s="38">
        <v>55.786756977129201</v>
      </c>
      <c r="G54" s="37" t="s">
        <v>181</v>
      </c>
      <c r="H54" s="16">
        <v>0.19672131147540983</v>
      </c>
      <c r="I54" s="16">
        <v>0.1076923076923077</v>
      </c>
      <c r="J54" s="16">
        <v>0.25925925925925924</v>
      </c>
    </row>
    <row r="55" spans="2:10" x14ac:dyDescent="0.25">
      <c r="B55" s="37" t="s">
        <v>182</v>
      </c>
      <c r="C55" s="38">
        <v>62.567004585208259</v>
      </c>
      <c r="D55" s="38">
        <v>62.932468305306578</v>
      </c>
      <c r="E55" s="38">
        <v>54.128875528921803</v>
      </c>
    </row>
    <row r="56" spans="2:10" x14ac:dyDescent="0.25">
      <c r="B56" s="37" t="s">
        <v>183</v>
      </c>
      <c r="C56" s="38">
        <v>59.469197438440368</v>
      </c>
      <c r="D56" s="38">
        <v>66.9633502869534</v>
      </c>
      <c r="E56" s="38">
        <v>55.0442877023183</v>
      </c>
    </row>
    <row r="57" spans="2:10" x14ac:dyDescent="0.25">
      <c r="B57" s="37" t="s">
        <v>184</v>
      </c>
      <c r="C57" s="38">
        <v>62.273442464959551</v>
      </c>
      <c r="D57" s="38">
        <v>68.664954948790339</v>
      </c>
      <c r="E57" s="38">
        <v>58.382981959505699</v>
      </c>
    </row>
    <row r="58" spans="2:10" x14ac:dyDescent="0.25">
      <c r="B58" s="37" t="s">
        <v>185</v>
      </c>
      <c r="C58" s="38">
        <v>56.652324347088303</v>
      </c>
      <c r="D58" s="38">
        <v>61.61121630006015</v>
      </c>
      <c r="E58" s="38">
        <v>51.403459139577997</v>
      </c>
    </row>
    <row r="59" spans="2:10" x14ac:dyDescent="0.25">
      <c r="B59" s="37" t="s">
        <v>186</v>
      </c>
      <c r="C59" s="38">
        <v>58.35487707974049</v>
      </c>
      <c r="D59" s="38">
        <v>60.571712909187546</v>
      </c>
      <c r="E59" s="38">
        <v>53.552992786157766</v>
      </c>
    </row>
    <row r="60" spans="2:10" x14ac:dyDescent="0.25">
      <c r="B60" s="37" t="s">
        <v>187</v>
      </c>
      <c r="C60" s="38">
        <v>61.546908971350987</v>
      </c>
      <c r="D60" s="38">
        <v>65.701096299906638</v>
      </c>
      <c r="E60" s="38">
        <v>51.802493739547749</v>
      </c>
    </row>
    <row r="61" spans="2:10" x14ac:dyDescent="0.25">
      <c r="B61" s="37" t="s">
        <v>188</v>
      </c>
      <c r="C61" s="38">
        <v>62.718312900308128</v>
      </c>
      <c r="D61" s="38">
        <v>66.482338173415712</v>
      </c>
      <c r="E61" s="38">
        <v>52.219886920315979</v>
      </c>
    </row>
    <row r="62" spans="2:10" x14ac:dyDescent="0.25">
      <c r="B62" s="37" t="s">
        <v>189</v>
      </c>
      <c r="C62" s="38">
        <v>65.117902078673197</v>
      </c>
      <c r="D62" s="38">
        <v>71.316108607557226</v>
      </c>
      <c r="E62" s="38">
        <v>62.858700016996075</v>
      </c>
    </row>
    <row r="63" spans="2:10" x14ac:dyDescent="0.25">
      <c r="B63" s="37" t="s">
        <v>190</v>
      </c>
      <c r="C63" s="38">
        <v>68.28940804057855</v>
      </c>
      <c r="D63" s="38">
        <v>69.884014106606813</v>
      </c>
      <c r="E63" s="38">
        <v>61.592458062079743</v>
      </c>
    </row>
    <row r="64" spans="2:10" x14ac:dyDescent="0.25">
      <c r="B64" s="37" t="s">
        <v>191</v>
      </c>
      <c r="C64" s="38">
        <v>69.152501883029004</v>
      </c>
      <c r="D64" s="38">
        <v>72.363170222354427</v>
      </c>
      <c r="E64" s="38">
        <v>63.757366291566342</v>
      </c>
    </row>
    <row r="65" spans="2:5" x14ac:dyDescent="0.25">
      <c r="B65" s="37" t="s">
        <v>192</v>
      </c>
      <c r="C65" s="38">
        <v>72.805033093153781</v>
      </c>
      <c r="D65" s="38">
        <v>70.082971010185844</v>
      </c>
      <c r="E65" s="38">
        <v>67.675248688982506</v>
      </c>
    </row>
    <row r="66" spans="2:5" x14ac:dyDescent="0.25">
      <c r="B66" s="37" t="s">
        <v>193</v>
      </c>
      <c r="C66" s="38">
        <v>76.720657902450995</v>
      </c>
      <c r="D66" s="38">
        <v>70.522616456985816</v>
      </c>
      <c r="E66" s="38">
        <v>64.218770328689828</v>
      </c>
    </row>
    <row r="67" spans="2:5" x14ac:dyDescent="0.25">
      <c r="B67" s="37" t="s">
        <v>194</v>
      </c>
      <c r="C67" s="38">
        <v>74.831170464921485</v>
      </c>
      <c r="D67" s="38">
        <v>72.901660382430052</v>
      </c>
      <c r="E67" s="38">
        <v>69.923162298682058</v>
      </c>
    </row>
    <row r="68" spans="2:5" x14ac:dyDescent="0.25">
      <c r="B68" s="37" t="s">
        <v>195</v>
      </c>
      <c r="C68" s="38">
        <v>73.181340875057103</v>
      </c>
      <c r="D68" s="38">
        <v>72.742213046361528</v>
      </c>
      <c r="E68" s="38">
        <v>73.65640893657195</v>
      </c>
    </row>
    <row r="69" spans="2:5" x14ac:dyDescent="0.25">
      <c r="B69" s="37" t="s">
        <v>196</v>
      </c>
      <c r="C69" s="38">
        <v>76.315276244796877</v>
      </c>
      <c r="D69" s="38">
        <v>76.123848511822388</v>
      </c>
      <c r="E69" s="38">
        <v>72.253403006115363</v>
      </c>
    </row>
    <row r="70" spans="2:5" x14ac:dyDescent="0.25">
      <c r="B70" s="37" t="s">
        <v>197</v>
      </c>
      <c r="C70" s="38">
        <v>77.861241464542985</v>
      </c>
      <c r="D70" s="38">
        <v>75.623644163592402</v>
      </c>
      <c r="E70" s="38">
        <v>74.571183920886909</v>
      </c>
    </row>
    <row r="71" spans="2:5" x14ac:dyDescent="0.25">
      <c r="B71" s="37" t="s">
        <v>198</v>
      </c>
      <c r="C71" s="38">
        <v>76.173024877935219</v>
      </c>
      <c r="D71" s="38">
        <v>73.83995302514333</v>
      </c>
      <c r="E71" s="38">
        <v>74.795936059927115</v>
      </c>
    </row>
    <row r="72" spans="2:5" x14ac:dyDescent="0.25">
      <c r="B72" s="37" t="s">
        <v>199</v>
      </c>
      <c r="C72" s="38">
        <v>73.722416039162738</v>
      </c>
      <c r="D72" s="38">
        <v>71.507452885778378</v>
      </c>
      <c r="E72" s="38">
        <v>68.960705702976355</v>
      </c>
    </row>
    <row r="73" spans="2:5" x14ac:dyDescent="0.25">
      <c r="B73" s="37" t="s">
        <v>200</v>
      </c>
      <c r="C73" s="38">
        <v>74.89885149939856</v>
      </c>
      <c r="D73" s="38">
        <v>67.816858465431238</v>
      </c>
      <c r="E73" s="38">
        <v>60.045010789556756</v>
      </c>
    </row>
  </sheetData>
  <mergeCells count="4">
    <mergeCell ref="H27:J27"/>
    <mergeCell ref="L27:L29"/>
    <mergeCell ref="H7:J7"/>
    <mergeCell ref="L7:L9"/>
  </mergeCells>
  <pageMargins left="0.7" right="0.7" top="0.75" bottom="0.75" header="0.3" footer="0.3"/>
  <pageSetup paperSize="9" orientation="portrait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2" max="2" width="15.7109375" customWidth="1"/>
    <col min="3" max="5" width="19.42578125" customWidth="1"/>
    <col min="6" max="6" width="21" customWidth="1"/>
    <col min="7" max="8" width="18.85546875" customWidth="1"/>
  </cols>
  <sheetData>
    <row r="1" spans="1:6" s="33" customFormat="1" x14ac:dyDescent="0.25">
      <c r="A1" s="32" t="s">
        <v>201</v>
      </c>
    </row>
    <row r="2" spans="1:6" s="33" customFormat="1" ht="14.25" x14ac:dyDescent="0.2">
      <c r="A2" s="34" t="s">
        <v>496</v>
      </c>
    </row>
    <row r="3" spans="1:6" s="33" customFormat="1" ht="14.25" x14ac:dyDescent="0.2"/>
    <row r="4" spans="1:6" s="33" customFormat="1" ht="14.25" x14ac:dyDescent="0.2"/>
    <row r="6" spans="1:6" ht="14.45" customHeight="1" x14ac:dyDescent="0.25">
      <c r="B6" s="266" t="s">
        <v>202</v>
      </c>
      <c r="C6" s="266"/>
      <c r="D6" s="266"/>
      <c r="E6" s="266"/>
      <c r="F6" s="266"/>
    </row>
    <row r="7" spans="1:6" x14ac:dyDescent="0.25">
      <c r="B7" s="103"/>
      <c r="C7" s="296" t="s">
        <v>44</v>
      </c>
      <c r="D7" s="295"/>
      <c r="E7" s="104" t="s">
        <v>312</v>
      </c>
      <c r="F7" s="219" t="s">
        <v>495</v>
      </c>
    </row>
    <row r="8" spans="1:6" ht="30" x14ac:dyDescent="0.25">
      <c r="B8" s="103" t="s">
        <v>167</v>
      </c>
      <c r="C8" s="104" t="s">
        <v>177</v>
      </c>
      <c r="D8" s="117" t="s">
        <v>179</v>
      </c>
      <c r="E8" s="104" t="s">
        <v>179</v>
      </c>
      <c r="F8" s="247" t="s">
        <v>179</v>
      </c>
    </row>
    <row r="9" spans="1:6" x14ac:dyDescent="0.25">
      <c r="B9" s="36" t="s">
        <v>203</v>
      </c>
      <c r="C9" s="82">
        <v>75.833086982990338</v>
      </c>
      <c r="D9" s="181">
        <v>74.387694773334545</v>
      </c>
      <c r="E9" s="82">
        <v>70.196078431372555</v>
      </c>
      <c r="F9" s="248">
        <v>69.628014842300558</v>
      </c>
    </row>
    <row r="10" spans="1:6" x14ac:dyDescent="0.25">
      <c r="B10" s="36" t="s">
        <v>204</v>
      </c>
      <c r="C10" s="82">
        <v>75.909321716865904</v>
      </c>
      <c r="D10" s="181">
        <v>74.470791316083449</v>
      </c>
      <c r="E10" s="82">
        <v>69.986683576410911</v>
      </c>
      <c r="F10" s="82">
        <v>70.888013998250216</v>
      </c>
    </row>
    <row r="11" spans="1:6" x14ac:dyDescent="0.25">
      <c r="B11" s="36" t="s">
        <v>205</v>
      </c>
      <c r="C11" s="82">
        <v>75.500835893886958</v>
      </c>
      <c r="D11" s="181">
        <v>73.214090486707121</v>
      </c>
      <c r="E11" s="82">
        <v>69.144040790312303</v>
      </c>
      <c r="F11" s="82">
        <v>71.531578947368416</v>
      </c>
    </row>
    <row r="12" spans="1:6" x14ac:dyDescent="0.25">
      <c r="B12" s="36" t="s">
        <v>206</v>
      </c>
      <c r="C12" s="82">
        <v>74.01931597879171</v>
      </c>
      <c r="D12" s="181">
        <v>71.720638801111633</v>
      </c>
      <c r="E12" s="82">
        <v>68.551125401929255</v>
      </c>
      <c r="F12" s="82">
        <v>71.528684907325683</v>
      </c>
    </row>
    <row r="13" spans="1:6" x14ac:dyDescent="0.25">
      <c r="B13" s="36" t="s">
        <v>207</v>
      </c>
      <c r="C13" s="82">
        <v>73.080049851645626</v>
      </c>
      <c r="D13" s="181">
        <v>71.79849963193206</v>
      </c>
      <c r="E13" s="82">
        <v>67.08344030808729</v>
      </c>
      <c r="F13" s="82">
        <v>70.42026431718061</v>
      </c>
    </row>
    <row r="14" spans="1:6" x14ac:dyDescent="0.25">
      <c r="B14" s="36" t="s">
        <v>208</v>
      </c>
      <c r="C14" s="82">
        <v>75.201522157417429</v>
      </c>
      <c r="D14" s="181">
        <v>72.207487007868025</v>
      </c>
      <c r="E14" s="82">
        <v>67.796023091725459</v>
      </c>
      <c r="F14" s="82">
        <v>70.01674008810572</v>
      </c>
    </row>
    <row r="15" spans="1:6" x14ac:dyDescent="0.25">
      <c r="B15" s="36" t="s">
        <v>209</v>
      </c>
      <c r="C15" s="82">
        <v>74.944101872838985</v>
      </c>
      <c r="D15" s="181">
        <v>74.259741928124313</v>
      </c>
      <c r="E15" s="82">
        <v>70.17893401015229</v>
      </c>
      <c r="F15" s="82">
        <v>71.335083114610669</v>
      </c>
    </row>
    <row r="16" spans="1:6" x14ac:dyDescent="0.25">
      <c r="B16" s="36" t="s">
        <v>210</v>
      </c>
      <c r="C16" s="82">
        <v>64.676843396260452</v>
      </c>
      <c r="D16" s="181">
        <v>72.178150880508326</v>
      </c>
      <c r="E16" s="82">
        <v>70.534971644612483</v>
      </c>
      <c r="F16" s="82">
        <v>69.987815491731936</v>
      </c>
    </row>
    <row r="17" spans="2:6" x14ac:dyDescent="0.25">
      <c r="B17" s="36" t="s">
        <v>211</v>
      </c>
      <c r="C17" s="82">
        <v>58.217095031513651</v>
      </c>
      <c r="D17" s="181">
        <v>73.088750811065069</v>
      </c>
      <c r="E17" s="82">
        <v>70.938955317809942</v>
      </c>
      <c r="F17" s="82">
        <v>66.412173913043475</v>
      </c>
    </row>
    <row r="18" spans="2:6" x14ac:dyDescent="0.25">
      <c r="B18" s="36" t="s">
        <v>212</v>
      </c>
      <c r="C18" s="82">
        <v>60.256200793880794</v>
      </c>
      <c r="D18" s="181">
        <v>74.500209028820407</v>
      </c>
      <c r="E18" s="82">
        <v>70.728589420654913</v>
      </c>
      <c r="F18" s="82">
        <v>65.201739130434788</v>
      </c>
    </row>
    <row r="19" spans="2:6" x14ac:dyDescent="0.25">
      <c r="B19" s="36" t="s">
        <v>213</v>
      </c>
      <c r="C19" s="82">
        <v>63.615882399639929</v>
      </c>
      <c r="D19" s="181">
        <v>74.101171695650208</v>
      </c>
      <c r="E19" s="82">
        <v>70.056080655324507</v>
      </c>
      <c r="F19" s="82">
        <v>64.657391304347826</v>
      </c>
    </row>
    <row r="20" spans="2:6" x14ac:dyDescent="0.25">
      <c r="B20" s="36" t="s">
        <v>214</v>
      </c>
      <c r="C20" s="82">
        <v>64.141263673604868</v>
      </c>
      <c r="D20" s="181">
        <v>72.952886643436585</v>
      </c>
      <c r="E20" s="82">
        <v>68.869017632241807</v>
      </c>
      <c r="F20" s="82">
        <v>63.864465682015641</v>
      </c>
    </row>
    <row r="21" spans="2:6" x14ac:dyDescent="0.25">
      <c r="B21" s="36" t="s">
        <v>215</v>
      </c>
      <c r="C21" s="82">
        <v>64.301728523796029</v>
      </c>
      <c r="D21" s="181">
        <v>72.373535695547559</v>
      </c>
      <c r="E21" s="82">
        <v>68.293450881612088</v>
      </c>
      <c r="F21" s="82">
        <v>62.231770833333336</v>
      </c>
    </row>
    <row r="22" spans="2:6" x14ac:dyDescent="0.25">
      <c r="B22" s="36" t="s">
        <v>216</v>
      </c>
      <c r="C22" s="82">
        <v>65.586132934162293</v>
      </c>
      <c r="D22" s="181">
        <v>72.430281009257428</v>
      </c>
      <c r="E22" s="82">
        <v>67.882463859208045</v>
      </c>
      <c r="F22" s="82">
        <v>61.033854166666664</v>
      </c>
    </row>
    <row r="23" spans="2:6" x14ac:dyDescent="0.25">
      <c r="B23" s="36" t="s">
        <v>217</v>
      </c>
      <c r="C23" s="82">
        <v>64.595813254187945</v>
      </c>
      <c r="D23" s="181">
        <v>71.401514358406985</v>
      </c>
      <c r="E23" s="82">
        <v>66.686557788944725</v>
      </c>
      <c r="F23" s="82">
        <v>59.373263888888886</v>
      </c>
    </row>
    <row r="24" spans="2:6" x14ac:dyDescent="0.25">
      <c r="B24" s="36" t="s">
        <v>218</v>
      </c>
      <c r="C24" s="82">
        <v>60.965699716938985</v>
      </c>
      <c r="D24" s="181">
        <v>70.428407407421929</v>
      </c>
      <c r="E24" s="82">
        <v>66.224733207784055</v>
      </c>
      <c r="F24" s="82">
        <v>57.098958333333336</v>
      </c>
    </row>
    <row r="25" spans="2:6" x14ac:dyDescent="0.25">
      <c r="B25" s="36" t="s">
        <v>219</v>
      </c>
      <c r="C25" s="82">
        <v>58.425784235242958</v>
      </c>
      <c r="D25" s="181">
        <v>70.476758752157167</v>
      </c>
      <c r="E25" s="82">
        <v>66.220615964802008</v>
      </c>
      <c r="F25" s="82">
        <v>55.9140625</v>
      </c>
    </row>
    <row r="26" spans="2:6" x14ac:dyDescent="0.25">
      <c r="B26" s="36" t="s">
        <v>220</v>
      </c>
      <c r="C26" s="82">
        <v>55.121387704115108</v>
      </c>
      <c r="D26" s="181">
        <v>68.820833222073404</v>
      </c>
      <c r="E26" s="82">
        <v>64.493408662900194</v>
      </c>
      <c r="F26" s="82">
        <v>54.061631944444443</v>
      </c>
    </row>
    <row r="27" spans="2:6" x14ac:dyDescent="0.25">
      <c r="B27" s="36" t="s">
        <v>221</v>
      </c>
      <c r="C27" s="82">
        <v>51.895838308110022</v>
      </c>
      <c r="D27" s="181">
        <v>66.414803793927803</v>
      </c>
      <c r="E27" s="82">
        <v>63.900125628140707</v>
      </c>
      <c r="F27" s="82">
        <v>52.552951388888886</v>
      </c>
    </row>
    <row r="28" spans="2:6" x14ac:dyDescent="0.25">
      <c r="B28" s="36" t="s">
        <v>222</v>
      </c>
      <c r="C28" s="82">
        <v>55.234554396374314</v>
      </c>
      <c r="D28" s="181">
        <v>69.280080473395159</v>
      </c>
      <c r="E28" s="82">
        <v>68.015084852294152</v>
      </c>
      <c r="F28" s="82">
        <v>58.255208333333336</v>
      </c>
    </row>
    <row r="29" spans="2:6" x14ac:dyDescent="0.25">
      <c r="B29" s="36" t="s">
        <v>223</v>
      </c>
      <c r="C29" s="82">
        <v>64.042669562067246</v>
      </c>
      <c r="D29" s="181">
        <v>73.2184084903962</v>
      </c>
      <c r="E29" s="82">
        <v>70.209068010075569</v>
      </c>
      <c r="F29" s="82">
        <v>68.137152777777771</v>
      </c>
    </row>
    <row r="30" spans="2:6" x14ac:dyDescent="0.25">
      <c r="B30" s="36" t="s">
        <v>224</v>
      </c>
      <c r="C30" s="82">
        <v>70.80555080438981</v>
      </c>
      <c r="D30" s="181">
        <v>75.702948277061125</v>
      </c>
      <c r="E30" s="82">
        <v>69.695214105793454</v>
      </c>
      <c r="F30" s="82">
        <v>68.399652476107732</v>
      </c>
    </row>
    <row r="31" spans="2:6" x14ac:dyDescent="0.25">
      <c r="B31" s="36" t="s">
        <v>225</v>
      </c>
      <c r="C31" s="82">
        <v>72.277124780906163</v>
      </c>
      <c r="D31" s="181">
        <v>76.112514781691644</v>
      </c>
      <c r="E31" s="82">
        <v>70.047229219143574</v>
      </c>
      <c r="F31" s="82">
        <v>67.727351916376307</v>
      </c>
    </row>
    <row r="32" spans="2:6" x14ac:dyDescent="0.25">
      <c r="B32" s="36" t="s">
        <v>226</v>
      </c>
      <c r="C32" s="82">
        <v>73.98935477261351</v>
      </c>
      <c r="D32" s="181">
        <v>72.624924293588165</v>
      </c>
      <c r="E32" s="82">
        <v>70.062697910069659</v>
      </c>
      <c r="F32" s="82">
        <v>67.923478260869558</v>
      </c>
    </row>
    <row r="33" spans="2:6" x14ac:dyDescent="0.25">
      <c r="B33" s="102" t="s">
        <v>227</v>
      </c>
      <c r="C33" s="180">
        <v>66.356990336495244</v>
      </c>
      <c r="D33" s="182">
        <v>72.423842116889659</v>
      </c>
      <c r="E33" s="180">
        <v>68.572865115299564</v>
      </c>
      <c r="F33" s="180">
        <v>65</v>
      </c>
    </row>
  </sheetData>
  <mergeCells count="2">
    <mergeCell ref="C7:D7"/>
    <mergeCell ref="B6:F6"/>
  </mergeCells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33"/>
  <sheetViews>
    <sheetView showGridLines="0" workbookViewId="0">
      <pane ySplit="4" topLeftCell="A6" activePane="bottomLeft" state="frozenSplit"/>
      <selection activeCell="C28" sqref="C28"/>
      <selection pane="bottomLeft" activeCell="B6" sqref="B6"/>
    </sheetView>
  </sheetViews>
  <sheetFormatPr defaultRowHeight="15" x14ac:dyDescent="0.25"/>
  <cols>
    <col min="2" max="2" width="4" bestFit="1" customWidth="1"/>
    <col min="3" max="3" width="33.85546875" bestFit="1" customWidth="1"/>
    <col min="4" max="27" width="5.5703125" bestFit="1" customWidth="1"/>
    <col min="28" max="28" width="19" bestFit="1" customWidth="1"/>
    <col min="29" max="29" width="16.5703125" bestFit="1" customWidth="1"/>
    <col min="30" max="30" width="15.140625" bestFit="1" customWidth="1"/>
    <col min="31" max="31" width="17" bestFit="1" customWidth="1"/>
  </cols>
  <sheetData>
    <row r="1" spans="1:31" s="33" customFormat="1" x14ac:dyDescent="0.25">
      <c r="A1" s="32" t="s">
        <v>307</v>
      </c>
      <c r="AA1" s="86"/>
    </row>
    <row r="2" spans="1:31" s="33" customFormat="1" ht="14.25" x14ac:dyDescent="0.2">
      <c r="A2" s="34" t="s">
        <v>496</v>
      </c>
    </row>
    <row r="3" spans="1:31" s="33" customFormat="1" ht="14.25" x14ac:dyDescent="0.2"/>
    <row r="4" spans="1:31" s="33" customFormat="1" ht="14.25" x14ac:dyDescent="0.2"/>
    <row r="6" spans="1:31" x14ac:dyDescent="0.25">
      <c r="B6" s="121" t="s">
        <v>495</v>
      </c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</row>
    <row r="7" spans="1:31" s="87" customFormat="1" ht="25.5" x14ac:dyDescent="0.2">
      <c r="B7" s="221" t="s">
        <v>228</v>
      </c>
      <c r="C7" s="221" t="s">
        <v>229</v>
      </c>
      <c r="D7" s="88">
        <v>0</v>
      </c>
      <c r="E7" s="88">
        <v>4.1666666666666664E-2</v>
      </c>
      <c r="F7" s="88">
        <v>8.3333333333333329E-2</v>
      </c>
      <c r="G7" s="88">
        <v>0.125</v>
      </c>
      <c r="H7" s="88">
        <v>0.16666666666666666</v>
      </c>
      <c r="I7" s="88">
        <v>0.20833333333333334</v>
      </c>
      <c r="J7" s="88">
        <v>0.25</v>
      </c>
      <c r="K7" s="88">
        <v>0.29166666666666669</v>
      </c>
      <c r="L7" s="88">
        <v>0.33333333333333331</v>
      </c>
      <c r="M7" s="88">
        <v>0.375</v>
      </c>
      <c r="N7" s="88">
        <v>0.41666666666666669</v>
      </c>
      <c r="O7" s="88">
        <v>0.45833333333333331</v>
      </c>
      <c r="P7" s="88">
        <v>0.5</v>
      </c>
      <c r="Q7" s="88">
        <v>0.54166666666666663</v>
      </c>
      <c r="R7" s="88">
        <v>0.58333333333333337</v>
      </c>
      <c r="S7" s="88">
        <v>0.625</v>
      </c>
      <c r="T7" s="88">
        <v>0.66666666666666663</v>
      </c>
      <c r="U7" s="88">
        <v>0.70833333333333337</v>
      </c>
      <c r="V7" s="88">
        <v>0.75</v>
      </c>
      <c r="W7" s="88">
        <v>0.79166666666666663</v>
      </c>
      <c r="X7" s="88">
        <v>0.83333333333333337</v>
      </c>
      <c r="Y7" s="88">
        <v>0.875</v>
      </c>
      <c r="Z7" s="88">
        <v>0.91666666666666663</v>
      </c>
      <c r="AA7" s="88">
        <v>0.95833333333333337</v>
      </c>
      <c r="AB7" s="221" t="s">
        <v>230</v>
      </c>
      <c r="AC7" s="221" t="s">
        <v>231</v>
      </c>
      <c r="AD7" s="221" t="s">
        <v>232</v>
      </c>
      <c r="AE7" s="221" t="s">
        <v>233</v>
      </c>
    </row>
    <row r="8" spans="1:31" x14ac:dyDescent="0.25">
      <c r="B8" s="89">
        <v>11</v>
      </c>
      <c r="C8" s="90" t="s">
        <v>497</v>
      </c>
      <c r="D8" s="43">
        <v>25.6</v>
      </c>
      <c r="E8" s="43">
        <v>23.125</v>
      </c>
      <c r="F8" s="43">
        <v>27.75</v>
      </c>
      <c r="G8" s="43">
        <v>27.125</v>
      </c>
      <c r="H8" s="43">
        <v>23.0625</v>
      </c>
      <c r="I8" s="43">
        <v>22.3125</v>
      </c>
      <c r="J8" s="43">
        <v>23.6875</v>
      </c>
      <c r="K8" s="91">
        <v>22.125</v>
      </c>
      <c r="L8" s="91">
        <v>24.6875</v>
      </c>
      <c r="M8" s="91">
        <v>22.625</v>
      </c>
      <c r="N8" s="43">
        <v>26.4375</v>
      </c>
      <c r="O8" s="43">
        <v>27.1875</v>
      </c>
      <c r="P8" s="92">
        <v>31.75</v>
      </c>
      <c r="Q8" s="92">
        <v>30.4375</v>
      </c>
      <c r="R8" s="92">
        <v>28.1875</v>
      </c>
      <c r="S8" s="43">
        <v>25.125</v>
      </c>
      <c r="T8" s="43">
        <v>26.0625</v>
      </c>
      <c r="U8" s="93">
        <v>25.375</v>
      </c>
      <c r="V8" s="93">
        <v>23.5</v>
      </c>
      <c r="W8" s="93">
        <v>27.375</v>
      </c>
      <c r="X8" s="43">
        <v>25.5625</v>
      </c>
      <c r="Y8" s="43">
        <v>25.5</v>
      </c>
      <c r="Z8" s="43">
        <v>22.25</v>
      </c>
      <c r="AA8" s="43">
        <v>24.125</v>
      </c>
      <c r="AB8" s="94">
        <v>25.456919060052218</v>
      </c>
      <c r="AC8" s="91">
        <v>23.145833333333332</v>
      </c>
      <c r="AD8" s="92">
        <v>30.125</v>
      </c>
      <c r="AE8" s="93">
        <v>25.416666666666668</v>
      </c>
    </row>
    <row r="9" spans="1:31" x14ac:dyDescent="0.25">
      <c r="B9" s="89">
        <v>12</v>
      </c>
      <c r="C9" s="90" t="s">
        <v>498</v>
      </c>
      <c r="D9" s="43">
        <v>19.266666666666666</v>
      </c>
      <c r="E9" s="43">
        <v>19</v>
      </c>
      <c r="F9" s="43">
        <v>19.625</v>
      </c>
      <c r="G9" s="43">
        <v>19.875</v>
      </c>
      <c r="H9" s="43">
        <v>20.0625</v>
      </c>
      <c r="I9" s="43">
        <v>20.125</v>
      </c>
      <c r="J9" s="43">
        <v>19.4375</v>
      </c>
      <c r="K9" s="91">
        <v>18.3125</v>
      </c>
      <c r="L9" s="91">
        <v>17.6875</v>
      </c>
      <c r="M9" s="91">
        <v>17.9375</v>
      </c>
      <c r="N9" s="43">
        <v>18.3125</v>
      </c>
      <c r="O9" s="43">
        <v>18.5</v>
      </c>
      <c r="P9" s="92">
        <v>18.875</v>
      </c>
      <c r="Q9" s="92">
        <v>18.6875</v>
      </c>
      <c r="R9" s="92">
        <v>18.625</v>
      </c>
      <c r="S9" s="43">
        <v>18.6875</v>
      </c>
      <c r="T9" s="43">
        <v>18.875</v>
      </c>
      <c r="U9" s="93">
        <v>18.625</v>
      </c>
      <c r="V9" s="93">
        <v>18.5</v>
      </c>
      <c r="W9" s="93">
        <v>18.3125</v>
      </c>
      <c r="X9" s="43">
        <v>18.625</v>
      </c>
      <c r="Y9" s="43">
        <v>18.6875</v>
      </c>
      <c r="Z9" s="43">
        <v>18.4375</v>
      </c>
      <c r="AA9" s="43">
        <v>18.9375</v>
      </c>
      <c r="AB9" s="94">
        <v>18.832898172323759</v>
      </c>
      <c r="AC9" s="91">
        <v>17.979166666666668</v>
      </c>
      <c r="AD9" s="92">
        <v>18.729166666666668</v>
      </c>
      <c r="AE9" s="93">
        <v>18.479166666666668</v>
      </c>
    </row>
    <row r="10" spans="1:31" x14ac:dyDescent="0.25">
      <c r="B10" s="89">
        <v>21</v>
      </c>
      <c r="C10" s="90" t="s">
        <v>499</v>
      </c>
      <c r="D10" s="43">
        <v>9</v>
      </c>
      <c r="E10" s="43">
        <v>9.0625</v>
      </c>
      <c r="F10" s="43">
        <v>9.1875</v>
      </c>
      <c r="G10" s="43">
        <v>9.375</v>
      </c>
      <c r="H10" s="43">
        <v>9.5625</v>
      </c>
      <c r="I10" s="43">
        <v>9.75</v>
      </c>
      <c r="J10" s="43">
        <v>9.25</v>
      </c>
      <c r="K10" s="91">
        <v>9.875</v>
      </c>
      <c r="L10" s="91">
        <v>9.1875</v>
      </c>
      <c r="M10" s="91">
        <v>9.5</v>
      </c>
      <c r="N10" s="43">
        <v>9.8125</v>
      </c>
      <c r="O10" s="43">
        <v>10.0625</v>
      </c>
      <c r="P10" s="92">
        <v>10.4375</v>
      </c>
      <c r="Q10" s="92">
        <v>11.5</v>
      </c>
      <c r="R10" s="92">
        <v>14.875</v>
      </c>
      <c r="S10" s="43">
        <v>15.25</v>
      </c>
      <c r="T10" s="43">
        <v>13.1875</v>
      </c>
      <c r="U10" s="93">
        <v>13.625</v>
      </c>
      <c r="V10" s="93">
        <v>12.875</v>
      </c>
      <c r="W10" s="93">
        <v>14.5</v>
      </c>
      <c r="X10" s="43">
        <v>10.5625</v>
      </c>
      <c r="Y10" s="43">
        <v>9.875</v>
      </c>
      <c r="Z10" s="43">
        <v>9.6875</v>
      </c>
      <c r="AA10" s="43">
        <v>9.6875</v>
      </c>
      <c r="AB10" s="94">
        <v>10.825065274151436</v>
      </c>
      <c r="AC10" s="91">
        <v>9.5208333333333339</v>
      </c>
      <c r="AD10" s="92">
        <v>12.270833333333334</v>
      </c>
      <c r="AE10" s="93">
        <v>13.666666666666666</v>
      </c>
    </row>
    <row r="11" spans="1:31" x14ac:dyDescent="0.25">
      <c r="B11" s="89">
        <v>22</v>
      </c>
      <c r="C11" s="90" t="s">
        <v>500</v>
      </c>
      <c r="D11" s="43">
        <v>10</v>
      </c>
      <c r="E11" s="43">
        <v>9.25</v>
      </c>
      <c r="F11" s="43">
        <v>8.875</v>
      </c>
      <c r="G11" s="43">
        <v>9</v>
      </c>
      <c r="H11" s="43">
        <v>9.125</v>
      </c>
      <c r="I11" s="43">
        <v>9.25</v>
      </c>
      <c r="J11" s="43">
        <v>8.9375</v>
      </c>
      <c r="K11" s="91">
        <v>9.1875</v>
      </c>
      <c r="L11" s="91">
        <v>12.6875</v>
      </c>
      <c r="M11" s="91">
        <v>15.8125</v>
      </c>
      <c r="N11" s="43">
        <v>16.3125</v>
      </c>
      <c r="O11" s="43">
        <v>16.125</v>
      </c>
      <c r="P11" s="92">
        <v>16.625</v>
      </c>
      <c r="Q11" s="92">
        <v>15.8125</v>
      </c>
      <c r="R11" s="92">
        <v>14.5625</v>
      </c>
      <c r="S11" s="43">
        <v>14.1875</v>
      </c>
      <c r="T11" s="43">
        <v>13.1875</v>
      </c>
      <c r="U11" s="93">
        <v>14.9375</v>
      </c>
      <c r="V11" s="93">
        <v>20.0625</v>
      </c>
      <c r="W11" s="93">
        <v>16.375</v>
      </c>
      <c r="X11" s="43">
        <v>9.9375</v>
      </c>
      <c r="Y11" s="43">
        <v>9.0625</v>
      </c>
      <c r="Z11" s="43">
        <v>9</v>
      </c>
      <c r="AA11" s="43">
        <v>9</v>
      </c>
      <c r="AB11" s="94">
        <v>12.394255874673629</v>
      </c>
      <c r="AC11" s="91">
        <v>12.5625</v>
      </c>
      <c r="AD11" s="92">
        <v>15.666666666666666</v>
      </c>
      <c r="AE11" s="93">
        <v>17.125</v>
      </c>
    </row>
    <row r="12" spans="1:31" x14ac:dyDescent="0.25">
      <c r="B12" s="89">
        <v>31</v>
      </c>
      <c r="C12" s="90" t="s">
        <v>501</v>
      </c>
      <c r="D12" s="43">
        <v>1.0666666666666667</v>
      </c>
      <c r="E12" s="43">
        <v>1</v>
      </c>
      <c r="F12" s="43">
        <v>1</v>
      </c>
      <c r="G12" s="43">
        <v>1</v>
      </c>
      <c r="H12" s="43">
        <v>1</v>
      </c>
      <c r="I12" s="43">
        <v>1</v>
      </c>
      <c r="J12" s="43">
        <v>1</v>
      </c>
      <c r="K12" s="91">
        <v>1</v>
      </c>
      <c r="L12" s="91">
        <v>1</v>
      </c>
      <c r="M12" s="91">
        <v>1</v>
      </c>
      <c r="N12" s="43">
        <v>1.1875</v>
      </c>
      <c r="O12" s="43">
        <v>1.3125</v>
      </c>
      <c r="P12" s="92">
        <v>1.25</v>
      </c>
      <c r="Q12" s="92">
        <v>1.5</v>
      </c>
      <c r="R12" s="92">
        <v>1.5</v>
      </c>
      <c r="S12" s="43">
        <v>1.1875</v>
      </c>
      <c r="T12" s="43">
        <v>1.375</v>
      </c>
      <c r="U12" s="93">
        <v>1.875</v>
      </c>
      <c r="V12" s="93">
        <v>2.1875</v>
      </c>
      <c r="W12" s="93">
        <v>1.5</v>
      </c>
      <c r="X12" s="43">
        <v>1</v>
      </c>
      <c r="Y12" s="43">
        <v>1</v>
      </c>
      <c r="Z12" s="43">
        <v>1</v>
      </c>
      <c r="AA12" s="43">
        <v>1</v>
      </c>
      <c r="AB12" s="94">
        <v>1.206266318537859</v>
      </c>
      <c r="AC12" s="91">
        <v>1</v>
      </c>
      <c r="AD12" s="92">
        <v>1.4166666666666667</v>
      </c>
      <c r="AE12" s="93">
        <v>1.8541666666666667</v>
      </c>
    </row>
    <row r="13" spans="1:31" x14ac:dyDescent="0.25">
      <c r="B13" s="89">
        <v>32</v>
      </c>
      <c r="C13" s="90" t="s">
        <v>502</v>
      </c>
      <c r="D13" s="43">
        <v>1</v>
      </c>
      <c r="E13" s="43">
        <v>1</v>
      </c>
      <c r="F13" s="43">
        <v>1</v>
      </c>
      <c r="G13" s="43">
        <v>1</v>
      </c>
      <c r="H13" s="43">
        <v>1</v>
      </c>
      <c r="I13" s="43">
        <v>1</v>
      </c>
      <c r="J13" s="43">
        <v>1</v>
      </c>
      <c r="K13" s="91">
        <v>1</v>
      </c>
      <c r="L13" s="91">
        <v>1</v>
      </c>
      <c r="M13" s="91">
        <v>1.0625</v>
      </c>
      <c r="N13" s="43">
        <v>1.0625</v>
      </c>
      <c r="O13" s="43">
        <v>1</v>
      </c>
      <c r="P13" s="92">
        <v>1.0625</v>
      </c>
      <c r="Q13" s="92">
        <v>1.3125</v>
      </c>
      <c r="R13" s="92">
        <v>2.125</v>
      </c>
      <c r="S13" s="43">
        <v>3.25</v>
      </c>
      <c r="T13" s="43">
        <v>4.5625</v>
      </c>
      <c r="U13" s="93">
        <v>6.5625</v>
      </c>
      <c r="V13" s="93">
        <v>7.6875</v>
      </c>
      <c r="W13" s="93">
        <v>7.625</v>
      </c>
      <c r="X13" s="43">
        <v>3.8125</v>
      </c>
      <c r="Y13" s="43">
        <v>1.4375</v>
      </c>
      <c r="Z13" s="43">
        <v>1.375</v>
      </c>
      <c r="AA13" s="43">
        <v>1.375</v>
      </c>
      <c r="AB13" s="94">
        <v>2.2663185378590081</v>
      </c>
      <c r="AC13" s="91">
        <v>1.0208333333333333</v>
      </c>
      <c r="AD13" s="92">
        <v>1.5</v>
      </c>
      <c r="AE13" s="93">
        <v>7.291666666666667</v>
      </c>
    </row>
    <row r="14" spans="1:31" x14ac:dyDescent="0.25">
      <c r="B14" s="89">
        <v>41</v>
      </c>
      <c r="C14" s="90" t="s">
        <v>503</v>
      </c>
      <c r="D14" s="43">
        <v>5.1333333333333337</v>
      </c>
      <c r="E14" s="43">
        <v>5.125</v>
      </c>
      <c r="F14" s="43">
        <v>5.0625</v>
      </c>
      <c r="G14" s="43">
        <v>5</v>
      </c>
      <c r="H14" s="43">
        <v>5.25</v>
      </c>
      <c r="I14" s="43">
        <v>5.1875</v>
      </c>
      <c r="J14" s="43">
        <v>5.0625</v>
      </c>
      <c r="K14" s="91">
        <v>5.3125</v>
      </c>
      <c r="L14" s="91">
        <v>6</v>
      </c>
      <c r="M14" s="91">
        <v>5.8125</v>
      </c>
      <c r="N14" s="43">
        <v>5.75</v>
      </c>
      <c r="O14" s="43">
        <v>5.875</v>
      </c>
      <c r="P14" s="92">
        <v>5.8125</v>
      </c>
      <c r="Q14" s="92">
        <v>5.875</v>
      </c>
      <c r="R14" s="92">
        <v>6.8125</v>
      </c>
      <c r="S14" s="43">
        <v>8.0625</v>
      </c>
      <c r="T14" s="43">
        <v>9.1875</v>
      </c>
      <c r="U14" s="93">
        <v>11.5</v>
      </c>
      <c r="V14" s="93">
        <v>9.5625</v>
      </c>
      <c r="W14" s="93">
        <v>7.25</v>
      </c>
      <c r="X14" s="43">
        <v>5.25</v>
      </c>
      <c r="Y14" s="43">
        <v>5.25</v>
      </c>
      <c r="Z14" s="43">
        <v>5.625</v>
      </c>
      <c r="AA14" s="43">
        <v>5.3125</v>
      </c>
      <c r="AB14" s="94">
        <v>6.2558746736292425</v>
      </c>
      <c r="AC14" s="91">
        <v>5.708333333333333</v>
      </c>
      <c r="AD14" s="92">
        <v>6.166666666666667</v>
      </c>
      <c r="AE14" s="93">
        <v>9.4375</v>
      </c>
    </row>
    <row r="15" spans="1:31" x14ac:dyDescent="0.25">
      <c r="B15" s="89">
        <v>42</v>
      </c>
      <c r="C15" s="90" t="s">
        <v>504</v>
      </c>
      <c r="D15" s="43">
        <v>5.1333333333333337</v>
      </c>
      <c r="E15" s="43">
        <v>5.0625</v>
      </c>
      <c r="F15" s="43">
        <v>5</v>
      </c>
      <c r="G15" s="43">
        <v>5</v>
      </c>
      <c r="H15" s="43">
        <v>5.25</v>
      </c>
      <c r="I15" s="43">
        <v>5.3125</v>
      </c>
      <c r="J15" s="43">
        <v>5.1875</v>
      </c>
      <c r="K15" s="91">
        <v>5.125</v>
      </c>
      <c r="L15" s="91">
        <v>5.875</v>
      </c>
      <c r="M15" s="91">
        <v>5.8125</v>
      </c>
      <c r="N15" s="43">
        <v>5.6875</v>
      </c>
      <c r="O15" s="43">
        <v>6.1875</v>
      </c>
      <c r="P15" s="92">
        <v>6</v>
      </c>
      <c r="Q15" s="92">
        <v>5.875</v>
      </c>
      <c r="R15" s="92">
        <v>6.1875</v>
      </c>
      <c r="S15" s="43">
        <v>8.125</v>
      </c>
      <c r="T15" s="43">
        <v>10.3125</v>
      </c>
      <c r="U15" s="93">
        <v>11.375</v>
      </c>
      <c r="V15" s="93">
        <v>11.8125</v>
      </c>
      <c r="W15" s="93">
        <v>8.25</v>
      </c>
      <c r="X15" s="43">
        <v>5.25</v>
      </c>
      <c r="Y15" s="43">
        <v>5.1875</v>
      </c>
      <c r="Z15" s="43">
        <v>5.625</v>
      </c>
      <c r="AA15" s="43">
        <v>5.25</v>
      </c>
      <c r="AB15" s="94">
        <v>6.415143603133159</v>
      </c>
      <c r="AC15" s="91">
        <v>5.604166666666667</v>
      </c>
      <c r="AD15" s="92">
        <v>6.020833333333333</v>
      </c>
      <c r="AE15" s="93">
        <v>10.479166666666666</v>
      </c>
    </row>
    <row r="16" spans="1:31" x14ac:dyDescent="0.25">
      <c r="B16" s="89">
        <v>51</v>
      </c>
      <c r="C16" s="90" t="s">
        <v>505</v>
      </c>
      <c r="D16" s="43">
        <v>3</v>
      </c>
      <c r="E16" s="43">
        <v>3</v>
      </c>
      <c r="F16" s="43">
        <v>3</v>
      </c>
      <c r="G16" s="43">
        <v>3</v>
      </c>
      <c r="H16" s="43">
        <v>3</v>
      </c>
      <c r="I16" s="43">
        <v>3</v>
      </c>
      <c r="J16" s="43">
        <v>3</v>
      </c>
      <c r="K16" s="91">
        <v>3</v>
      </c>
      <c r="L16" s="91">
        <v>3</v>
      </c>
      <c r="M16" s="91">
        <v>3</v>
      </c>
      <c r="N16" s="43">
        <v>3</v>
      </c>
      <c r="O16" s="43">
        <v>3</v>
      </c>
      <c r="P16" s="92">
        <v>3</v>
      </c>
      <c r="Q16" s="92">
        <v>3</v>
      </c>
      <c r="R16" s="92">
        <v>3</v>
      </c>
      <c r="S16" s="43">
        <v>3</v>
      </c>
      <c r="T16" s="43">
        <v>3.0625</v>
      </c>
      <c r="U16" s="93">
        <v>3.0625</v>
      </c>
      <c r="V16" s="93">
        <v>3.0625</v>
      </c>
      <c r="W16" s="93">
        <v>3.0625</v>
      </c>
      <c r="X16" s="43">
        <v>3</v>
      </c>
      <c r="Y16" s="43">
        <v>3</v>
      </c>
      <c r="Z16" s="43">
        <v>3</v>
      </c>
      <c r="AA16" s="43">
        <v>3</v>
      </c>
      <c r="AB16" s="94">
        <v>3.0104438642297651</v>
      </c>
      <c r="AC16" s="91">
        <v>3</v>
      </c>
      <c r="AD16" s="92">
        <v>3</v>
      </c>
      <c r="AE16" s="93">
        <v>3.0625</v>
      </c>
    </row>
    <row r="17" spans="2:31" x14ac:dyDescent="0.25">
      <c r="B17" s="89">
        <v>52</v>
      </c>
      <c r="C17" s="90" t="s">
        <v>506</v>
      </c>
      <c r="D17" s="43">
        <v>3</v>
      </c>
      <c r="E17" s="43">
        <v>3</v>
      </c>
      <c r="F17" s="43">
        <v>3</v>
      </c>
      <c r="G17" s="43">
        <v>3</v>
      </c>
      <c r="H17" s="43">
        <v>3</v>
      </c>
      <c r="I17" s="43">
        <v>3</v>
      </c>
      <c r="J17" s="43">
        <v>3</v>
      </c>
      <c r="K17" s="91">
        <v>3</v>
      </c>
      <c r="L17" s="91">
        <v>3</v>
      </c>
      <c r="M17" s="91">
        <v>3</v>
      </c>
      <c r="N17" s="43">
        <v>3</v>
      </c>
      <c r="O17" s="43">
        <v>3</v>
      </c>
      <c r="P17" s="92">
        <v>3</v>
      </c>
      <c r="Q17" s="92">
        <v>3</v>
      </c>
      <c r="R17" s="92">
        <v>3</v>
      </c>
      <c r="S17" s="43">
        <v>4</v>
      </c>
      <c r="T17" s="43">
        <v>6.5625</v>
      </c>
      <c r="U17" s="93">
        <v>12.4375</v>
      </c>
      <c r="V17" s="93">
        <v>16.875</v>
      </c>
      <c r="W17" s="93">
        <v>12.375</v>
      </c>
      <c r="X17" s="43">
        <v>4.9375</v>
      </c>
      <c r="Y17" s="43">
        <v>3.0625</v>
      </c>
      <c r="Z17" s="43">
        <v>3</v>
      </c>
      <c r="AA17" s="43">
        <v>4.625</v>
      </c>
      <c r="AB17" s="94">
        <v>4.7075718015665799</v>
      </c>
      <c r="AC17" s="91">
        <v>3</v>
      </c>
      <c r="AD17" s="92">
        <v>3</v>
      </c>
      <c r="AE17" s="93">
        <v>13.895833333333334</v>
      </c>
    </row>
    <row r="18" spans="2:31" x14ac:dyDescent="0.25">
      <c r="B18" s="89">
        <v>61</v>
      </c>
      <c r="C18" s="90" t="s">
        <v>507</v>
      </c>
      <c r="D18" s="43">
        <v>7.5333333333333332</v>
      </c>
      <c r="E18" s="43">
        <v>7.375</v>
      </c>
      <c r="F18" s="43">
        <v>7.125</v>
      </c>
      <c r="G18" s="43">
        <v>6.875</v>
      </c>
      <c r="H18" s="43">
        <v>7.125</v>
      </c>
      <c r="I18" s="43">
        <v>6.9375</v>
      </c>
      <c r="J18" s="43">
        <v>7</v>
      </c>
      <c r="K18" s="91">
        <v>7.3125</v>
      </c>
      <c r="L18" s="91">
        <v>7.5625</v>
      </c>
      <c r="M18" s="91">
        <v>7.4375</v>
      </c>
      <c r="N18" s="43">
        <v>7.6875</v>
      </c>
      <c r="O18" s="43">
        <v>7.875</v>
      </c>
      <c r="P18" s="92">
        <v>8.125</v>
      </c>
      <c r="Q18" s="92">
        <v>8.3125</v>
      </c>
      <c r="R18" s="92">
        <v>8.4375</v>
      </c>
      <c r="S18" s="43">
        <v>9.3125</v>
      </c>
      <c r="T18" s="43">
        <v>9</v>
      </c>
      <c r="U18" s="93">
        <v>10.125</v>
      </c>
      <c r="V18" s="93">
        <v>10.625</v>
      </c>
      <c r="W18" s="93">
        <v>8.625</v>
      </c>
      <c r="X18" s="43">
        <v>7.6875</v>
      </c>
      <c r="Y18" s="43">
        <v>7.4375</v>
      </c>
      <c r="Z18" s="43">
        <v>7.5</v>
      </c>
      <c r="AA18" s="43">
        <v>7.625</v>
      </c>
      <c r="AB18" s="94">
        <v>7.9451697127937333</v>
      </c>
      <c r="AC18" s="91">
        <v>7.4375</v>
      </c>
      <c r="AD18" s="92">
        <v>8.2916666666666661</v>
      </c>
      <c r="AE18" s="93">
        <v>9.7916666666666661</v>
      </c>
    </row>
    <row r="19" spans="2:31" x14ac:dyDescent="0.25">
      <c r="B19" s="89">
        <v>62</v>
      </c>
      <c r="C19" s="90" t="s">
        <v>508</v>
      </c>
      <c r="D19" s="43">
        <v>7.6</v>
      </c>
      <c r="E19" s="43">
        <v>7.3125</v>
      </c>
      <c r="F19" s="43">
        <v>7.1875</v>
      </c>
      <c r="G19" s="43">
        <v>7.375</v>
      </c>
      <c r="H19" s="43">
        <v>7.375</v>
      </c>
      <c r="I19" s="43">
        <v>7.375</v>
      </c>
      <c r="J19" s="43">
        <v>7.375</v>
      </c>
      <c r="K19" s="91">
        <v>7.75</v>
      </c>
      <c r="L19" s="91">
        <v>8.9375</v>
      </c>
      <c r="M19" s="91">
        <v>9.8125</v>
      </c>
      <c r="N19" s="43">
        <v>9.875</v>
      </c>
      <c r="O19" s="43">
        <v>10</v>
      </c>
      <c r="P19" s="92">
        <v>10.125</v>
      </c>
      <c r="Q19" s="92">
        <v>10.25</v>
      </c>
      <c r="R19" s="92">
        <v>9.375</v>
      </c>
      <c r="S19" s="43">
        <v>9.125</v>
      </c>
      <c r="T19" s="43">
        <v>9.75</v>
      </c>
      <c r="U19" s="93">
        <v>11.1875</v>
      </c>
      <c r="V19" s="93">
        <v>11</v>
      </c>
      <c r="W19" s="93">
        <v>8.75</v>
      </c>
      <c r="X19" s="43">
        <v>7.3125</v>
      </c>
      <c r="Y19" s="43">
        <v>7.4375</v>
      </c>
      <c r="Z19" s="43">
        <v>7.5</v>
      </c>
      <c r="AA19" s="43">
        <v>7.9375</v>
      </c>
      <c r="AB19" s="94">
        <v>8.6579634464751951</v>
      </c>
      <c r="AC19" s="91">
        <v>8.8333333333333339</v>
      </c>
      <c r="AD19" s="92">
        <v>9.9166666666666661</v>
      </c>
      <c r="AE19" s="93">
        <v>10.3125</v>
      </c>
    </row>
    <row r="20" spans="2:31" x14ac:dyDescent="0.25">
      <c r="B20" s="89">
        <v>71</v>
      </c>
      <c r="C20" s="90" t="s">
        <v>246</v>
      </c>
      <c r="D20" s="43">
        <v>4.5333333333333332</v>
      </c>
      <c r="E20" s="43">
        <v>6.0909090909090908</v>
      </c>
      <c r="F20" s="43">
        <v>7.1</v>
      </c>
      <c r="G20" s="43">
        <v>5.2</v>
      </c>
      <c r="H20" s="43">
        <v>3.1666666666666665</v>
      </c>
      <c r="I20" s="43">
        <v>2.3333333333333335</v>
      </c>
      <c r="J20" s="43">
        <v>4.8181818181818183</v>
      </c>
      <c r="K20" s="91">
        <v>4.5714285714285712</v>
      </c>
      <c r="L20" s="91">
        <v>5.4</v>
      </c>
      <c r="M20" s="91">
        <v>6.0666666666666664</v>
      </c>
      <c r="N20" s="43">
        <v>6.8</v>
      </c>
      <c r="O20" s="43">
        <v>6.4375</v>
      </c>
      <c r="P20" s="92">
        <v>6.125</v>
      </c>
      <c r="Q20" s="92">
        <v>5.625</v>
      </c>
      <c r="R20" s="92">
        <v>5.5625</v>
      </c>
      <c r="S20" s="43">
        <v>6.6875</v>
      </c>
      <c r="T20" s="43">
        <v>6.75</v>
      </c>
      <c r="U20" s="93">
        <v>5.75</v>
      </c>
      <c r="V20" s="93">
        <v>7</v>
      </c>
      <c r="W20" s="93">
        <v>6.375</v>
      </c>
      <c r="X20" s="43">
        <v>6.5</v>
      </c>
      <c r="Y20" s="43">
        <v>6.125</v>
      </c>
      <c r="Z20" s="43">
        <v>4.5999999999999996</v>
      </c>
      <c r="AA20" s="43">
        <v>3.8666666666666667</v>
      </c>
      <c r="AB20" s="94">
        <v>5.7325227963525833</v>
      </c>
      <c r="AC20" s="91">
        <v>5.3636363636363633</v>
      </c>
      <c r="AD20" s="92">
        <v>5.770833333333333</v>
      </c>
      <c r="AE20" s="93">
        <v>6.375</v>
      </c>
    </row>
    <row r="21" spans="2:31" x14ac:dyDescent="0.25">
      <c r="B21" s="89">
        <v>72</v>
      </c>
      <c r="C21" s="90" t="s">
        <v>247</v>
      </c>
      <c r="D21" s="43">
        <v>5.4615384615384617</v>
      </c>
      <c r="E21" s="43">
        <v>3.8333333333333335</v>
      </c>
      <c r="F21" s="43">
        <v>5.6</v>
      </c>
      <c r="G21" s="43">
        <v>5.8888888888888893</v>
      </c>
      <c r="H21" s="43">
        <v>2.7</v>
      </c>
      <c r="I21" s="43">
        <v>2.8</v>
      </c>
      <c r="J21" s="43">
        <v>3.75</v>
      </c>
      <c r="K21" s="91">
        <v>6.2666666666666666</v>
      </c>
      <c r="L21" s="91">
        <v>5.8666666666666663</v>
      </c>
      <c r="M21" s="91">
        <v>5.666666666666667</v>
      </c>
      <c r="N21" s="43">
        <v>4.8</v>
      </c>
      <c r="O21" s="43">
        <v>6.666666666666667</v>
      </c>
      <c r="P21" s="92">
        <v>5.1875</v>
      </c>
      <c r="Q21" s="92">
        <v>7.375</v>
      </c>
      <c r="R21" s="92">
        <v>7.4375</v>
      </c>
      <c r="S21" s="43">
        <v>7.1875</v>
      </c>
      <c r="T21" s="43">
        <v>7</v>
      </c>
      <c r="U21" s="93">
        <v>7.9375</v>
      </c>
      <c r="V21" s="93">
        <v>7.75</v>
      </c>
      <c r="W21" s="93">
        <v>5.3125</v>
      </c>
      <c r="X21" s="43">
        <v>4.5625</v>
      </c>
      <c r="Y21" s="43">
        <v>4.4666666666666668</v>
      </c>
      <c r="Z21" s="43">
        <v>4.1538461538461542</v>
      </c>
      <c r="AA21" s="43">
        <v>5.333333333333333</v>
      </c>
      <c r="AB21" s="94">
        <v>5.6863905325443787</v>
      </c>
      <c r="AC21" s="91">
        <v>5.9333333333333336</v>
      </c>
      <c r="AD21" s="92">
        <v>6.666666666666667</v>
      </c>
      <c r="AE21" s="93">
        <v>7</v>
      </c>
    </row>
    <row r="22" spans="2:31" x14ac:dyDescent="0.25">
      <c r="B22" s="89">
        <v>81</v>
      </c>
      <c r="C22" s="90" t="s">
        <v>509</v>
      </c>
      <c r="D22" s="43">
        <v>9.4666666666666668</v>
      </c>
      <c r="E22" s="43">
        <v>9</v>
      </c>
      <c r="F22" s="43">
        <v>8.8125</v>
      </c>
      <c r="G22" s="43">
        <v>9.0625</v>
      </c>
      <c r="H22" s="43">
        <v>10.1875</v>
      </c>
      <c r="I22" s="43">
        <v>10.9375</v>
      </c>
      <c r="J22" s="43">
        <v>10.0625</v>
      </c>
      <c r="K22" s="91">
        <v>9</v>
      </c>
      <c r="L22" s="91">
        <v>9.0625</v>
      </c>
      <c r="M22" s="91">
        <v>9.125</v>
      </c>
      <c r="N22" s="43">
        <v>9.125</v>
      </c>
      <c r="O22" s="43">
        <v>9.1875</v>
      </c>
      <c r="P22" s="92">
        <v>9.0625</v>
      </c>
      <c r="Q22" s="92">
        <v>9.4375</v>
      </c>
      <c r="R22" s="92">
        <v>9.5</v>
      </c>
      <c r="S22" s="43">
        <v>10</v>
      </c>
      <c r="T22" s="43">
        <v>10.9375</v>
      </c>
      <c r="U22" s="93">
        <v>11.625</v>
      </c>
      <c r="V22" s="93">
        <v>14.6875</v>
      </c>
      <c r="W22" s="93">
        <v>14.625</v>
      </c>
      <c r="X22" s="43">
        <v>10</v>
      </c>
      <c r="Y22" s="43">
        <v>9.125</v>
      </c>
      <c r="Z22" s="43">
        <v>10.125</v>
      </c>
      <c r="AA22" s="43">
        <v>9.25</v>
      </c>
      <c r="AB22" s="94">
        <v>10.060052219321149</v>
      </c>
      <c r="AC22" s="91">
        <v>9.0625</v>
      </c>
      <c r="AD22" s="92">
        <v>9.3333333333333339</v>
      </c>
      <c r="AE22" s="93">
        <v>13.645833333333334</v>
      </c>
    </row>
    <row r="23" spans="2:31" x14ac:dyDescent="0.25">
      <c r="B23" s="89">
        <v>82</v>
      </c>
      <c r="C23" s="90" t="s">
        <v>510</v>
      </c>
      <c r="D23" s="43">
        <v>9.7333333333333325</v>
      </c>
      <c r="E23" s="43">
        <v>9.625</v>
      </c>
      <c r="F23" s="43">
        <v>10.75</v>
      </c>
      <c r="G23" s="43">
        <v>15.5</v>
      </c>
      <c r="H23" s="43">
        <v>11.875</v>
      </c>
      <c r="I23" s="43">
        <v>11.4375</v>
      </c>
      <c r="J23" s="43">
        <v>9.8125</v>
      </c>
      <c r="K23" s="91">
        <v>9.25</v>
      </c>
      <c r="L23" s="91">
        <v>10.375</v>
      </c>
      <c r="M23" s="91">
        <v>9.6875</v>
      </c>
      <c r="N23" s="43">
        <v>9.25</v>
      </c>
      <c r="O23" s="43">
        <v>9.125</v>
      </c>
      <c r="P23" s="92">
        <v>10</v>
      </c>
      <c r="Q23" s="92">
        <v>10.0625</v>
      </c>
      <c r="R23" s="92">
        <v>9.9375</v>
      </c>
      <c r="S23" s="43">
        <v>10</v>
      </c>
      <c r="T23" s="43">
        <v>9.875</v>
      </c>
      <c r="U23" s="93">
        <v>10.5</v>
      </c>
      <c r="V23" s="93">
        <v>10.8125</v>
      </c>
      <c r="W23" s="93">
        <v>10.5</v>
      </c>
      <c r="X23" s="43">
        <v>9.5</v>
      </c>
      <c r="Y23" s="43">
        <v>9.75</v>
      </c>
      <c r="Z23" s="43">
        <v>9.375</v>
      </c>
      <c r="AA23" s="43">
        <v>9.375</v>
      </c>
      <c r="AB23" s="94">
        <v>10.255874673629243</v>
      </c>
      <c r="AC23" s="91">
        <v>9.7708333333333339</v>
      </c>
      <c r="AD23" s="92">
        <v>10</v>
      </c>
      <c r="AE23" s="93">
        <v>10.604166666666666</v>
      </c>
    </row>
    <row r="24" spans="2:31" x14ac:dyDescent="0.25">
      <c r="B24" s="89">
        <v>91</v>
      </c>
      <c r="C24" s="90" t="s">
        <v>511</v>
      </c>
      <c r="D24" s="43">
        <v>26.266666666666666</v>
      </c>
      <c r="E24" s="43">
        <v>31.4375</v>
      </c>
      <c r="F24" s="43">
        <v>29.0625</v>
      </c>
      <c r="G24" s="43">
        <v>19.4375</v>
      </c>
      <c r="H24" s="43">
        <v>17.875</v>
      </c>
      <c r="I24" s="43">
        <v>24.5</v>
      </c>
      <c r="J24" s="43">
        <v>21.5625</v>
      </c>
      <c r="K24" s="91">
        <v>25.5625</v>
      </c>
      <c r="L24" s="91">
        <v>27.625</v>
      </c>
      <c r="M24" s="91">
        <v>32.5625</v>
      </c>
      <c r="N24" s="43">
        <v>34.1875</v>
      </c>
      <c r="O24" s="43">
        <v>30.75</v>
      </c>
      <c r="P24" s="92">
        <v>32.875</v>
      </c>
      <c r="Q24" s="92">
        <v>28.75</v>
      </c>
      <c r="R24" s="92">
        <v>24.0625</v>
      </c>
      <c r="S24" s="43">
        <v>23.3125</v>
      </c>
      <c r="T24" s="43">
        <v>23.4375</v>
      </c>
      <c r="U24" s="93">
        <v>25.3125</v>
      </c>
      <c r="V24" s="93">
        <v>23.5625</v>
      </c>
      <c r="W24" s="93">
        <v>20.875</v>
      </c>
      <c r="X24" s="43">
        <v>18</v>
      </c>
      <c r="Y24" s="43">
        <v>19.1875</v>
      </c>
      <c r="Z24" s="43">
        <v>23.625</v>
      </c>
      <c r="AA24" s="43">
        <v>25.5625</v>
      </c>
      <c r="AB24" s="94">
        <v>25.389033942558747</v>
      </c>
      <c r="AC24" s="91">
        <v>28.583333333333332</v>
      </c>
      <c r="AD24" s="92">
        <v>28.5625</v>
      </c>
      <c r="AE24" s="93">
        <v>23.25</v>
      </c>
    </row>
    <row r="25" spans="2:31" x14ac:dyDescent="0.25">
      <c r="B25" s="89">
        <v>92</v>
      </c>
      <c r="C25" s="90" t="s">
        <v>512</v>
      </c>
      <c r="D25" s="43">
        <v>20.333333333333332</v>
      </c>
      <c r="E25" s="43">
        <v>18.625</v>
      </c>
      <c r="F25" s="43">
        <v>17.625</v>
      </c>
      <c r="G25" s="43">
        <v>16.375</v>
      </c>
      <c r="H25" s="43">
        <v>18.0625</v>
      </c>
      <c r="I25" s="43">
        <v>16.1875</v>
      </c>
      <c r="J25" s="43">
        <v>16.75</v>
      </c>
      <c r="K25" s="91">
        <v>15.9375</v>
      </c>
      <c r="L25" s="91">
        <v>19.1875</v>
      </c>
      <c r="M25" s="91">
        <v>25.5</v>
      </c>
      <c r="N25" s="43">
        <v>19.5625</v>
      </c>
      <c r="O25" s="43">
        <v>20.375</v>
      </c>
      <c r="P25" s="92">
        <v>21.375</v>
      </c>
      <c r="Q25" s="92">
        <v>24</v>
      </c>
      <c r="R25" s="92">
        <v>23.875</v>
      </c>
      <c r="S25" s="43">
        <v>22.875</v>
      </c>
      <c r="T25" s="43">
        <v>24.625</v>
      </c>
      <c r="U25" s="93">
        <v>24.0625</v>
      </c>
      <c r="V25" s="93">
        <v>26.625</v>
      </c>
      <c r="W25" s="93">
        <v>25.8125</v>
      </c>
      <c r="X25" s="43">
        <v>25.125</v>
      </c>
      <c r="Y25" s="43">
        <v>24.4375</v>
      </c>
      <c r="Z25" s="43">
        <v>23.5625</v>
      </c>
      <c r="AA25" s="43">
        <v>24.75</v>
      </c>
      <c r="AB25" s="94">
        <v>21.488250652741513</v>
      </c>
      <c r="AC25" s="91">
        <v>20.208333333333332</v>
      </c>
      <c r="AD25" s="92">
        <v>23.083333333333332</v>
      </c>
      <c r="AE25" s="93">
        <v>25.5</v>
      </c>
    </row>
    <row r="26" spans="2:31" x14ac:dyDescent="0.25">
      <c r="B26" s="89">
        <v>101</v>
      </c>
      <c r="C26" s="90" t="s">
        <v>513</v>
      </c>
      <c r="D26" s="43">
        <v>41.06666666666667</v>
      </c>
      <c r="E26" s="43">
        <v>27.25</v>
      </c>
      <c r="F26" s="43">
        <v>10.8125</v>
      </c>
      <c r="G26" s="43">
        <v>13.0625</v>
      </c>
      <c r="H26" s="43">
        <v>58.75</v>
      </c>
      <c r="I26" s="43">
        <v>45.8125</v>
      </c>
      <c r="J26" s="43">
        <v>27.0625</v>
      </c>
      <c r="K26" s="91">
        <v>32.4375</v>
      </c>
      <c r="L26" s="91">
        <v>65.1875</v>
      </c>
      <c r="M26" s="91">
        <v>80.625</v>
      </c>
      <c r="N26" s="43">
        <v>77.25</v>
      </c>
      <c r="O26" s="43">
        <v>66.5</v>
      </c>
      <c r="P26" s="92">
        <v>106.75</v>
      </c>
      <c r="Q26" s="92">
        <v>151.375</v>
      </c>
      <c r="R26" s="92">
        <v>178.1875</v>
      </c>
      <c r="S26" s="43">
        <v>171.875</v>
      </c>
      <c r="T26" s="43">
        <v>143.875</v>
      </c>
      <c r="U26" s="93">
        <v>112.5625</v>
      </c>
      <c r="V26" s="93">
        <v>65.5</v>
      </c>
      <c r="W26" s="93">
        <v>94.875</v>
      </c>
      <c r="X26" s="43">
        <v>78</v>
      </c>
      <c r="Y26" s="43">
        <v>95.125</v>
      </c>
      <c r="Z26" s="43">
        <v>77.1875</v>
      </c>
      <c r="AA26" s="43">
        <v>75.875</v>
      </c>
      <c r="AB26" s="94">
        <v>79.140992167101828</v>
      </c>
      <c r="AC26" s="91">
        <v>59.416666666666664</v>
      </c>
      <c r="AD26" s="92">
        <v>145.4375</v>
      </c>
      <c r="AE26" s="93">
        <v>90.979166666666671</v>
      </c>
    </row>
    <row r="27" spans="2:31" x14ac:dyDescent="0.25">
      <c r="B27" s="89">
        <v>102</v>
      </c>
      <c r="C27" s="90" t="s">
        <v>514</v>
      </c>
      <c r="D27" s="43">
        <v>11.333333333333334</v>
      </c>
      <c r="E27" s="43">
        <v>11.4375</v>
      </c>
      <c r="F27" s="43">
        <v>10.875</v>
      </c>
      <c r="G27" s="43">
        <v>8.4375</v>
      </c>
      <c r="H27" s="43">
        <v>7.3125</v>
      </c>
      <c r="I27" s="43">
        <v>8.375</v>
      </c>
      <c r="J27" s="43">
        <v>9.6875</v>
      </c>
      <c r="K27" s="91">
        <v>11.375</v>
      </c>
      <c r="L27" s="91">
        <v>11</v>
      </c>
      <c r="M27" s="91">
        <v>9.75</v>
      </c>
      <c r="N27" s="43">
        <v>12.8125</v>
      </c>
      <c r="O27" s="43">
        <v>13.75</v>
      </c>
      <c r="P27" s="92">
        <v>16.4375</v>
      </c>
      <c r="Q27" s="92">
        <v>14.25</v>
      </c>
      <c r="R27" s="92">
        <v>12.75</v>
      </c>
      <c r="S27" s="43">
        <v>13.25</v>
      </c>
      <c r="T27" s="43">
        <v>13.5</v>
      </c>
      <c r="U27" s="93">
        <v>13.5625</v>
      </c>
      <c r="V27" s="93">
        <v>12.75</v>
      </c>
      <c r="W27" s="93">
        <v>12.5625</v>
      </c>
      <c r="X27" s="43">
        <v>12.1875</v>
      </c>
      <c r="Y27" s="43">
        <v>15.125</v>
      </c>
      <c r="Z27" s="43">
        <v>15</v>
      </c>
      <c r="AA27" s="43">
        <v>12.75</v>
      </c>
      <c r="AB27" s="94">
        <v>12.096605744125327</v>
      </c>
      <c r="AC27" s="91">
        <v>10.708333333333334</v>
      </c>
      <c r="AD27" s="92">
        <v>14.479166666666666</v>
      </c>
      <c r="AE27" s="93">
        <v>12.958333333333334</v>
      </c>
    </row>
    <row r="28" spans="2:31" x14ac:dyDescent="0.25">
      <c r="B28" s="89">
        <v>111</v>
      </c>
      <c r="C28" s="90" t="s">
        <v>254</v>
      </c>
      <c r="D28" s="43">
        <v>16.266666666666666</v>
      </c>
      <c r="E28" s="43">
        <v>13.75</v>
      </c>
      <c r="F28" s="43">
        <v>14.75</v>
      </c>
      <c r="G28" s="43">
        <v>11.9375</v>
      </c>
      <c r="H28" s="43">
        <v>12.4375</v>
      </c>
      <c r="I28" s="43">
        <v>14.75</v>
      </c>
      <c r="J28" s="43">
        <v>13.3125</v>
      </c>
      <c r="K28" s="91">
        <v>11.6875</v>
      </c>
      <c r="L28" s="91">
        <v>11</v>
      </c>
      <c r="M28" s="91">
        <v>12.625</v>
      </c>
      <c r="N28" s="43">
        <v>13.625</v>
      </c>
      <c r="O28" s="43">
        <v>12.375</v>
      </c>
      <c r="P28" s="92">
        <v>14.25</v>
      </c>
      <c r="Q28" s="92">
        <v>14.375</v>
      </c>
      <c r="R28" s="92">
        <v>14.9375</v>
      </c>
      <c r="S28" s="43">
        <v>12.875</v>
      </c>
      <c r="T28" s="43">
        <v>12.625</v>
      </c>
      <c r="U28" s="93">
        <v>12.625</v>
      </c>
      <c r="V28" s="93">
        <v>12.1875</v>
      </c>
      <c r="W28" s="93">
        <v>12.375</v>
      </c>
      <c r="X28" s="43">
        <v>14</v>
      </c>
      <c r="Y28" s="43">
        <v>15.0625</v>
      </c>
      <c r="Z28" s="43">
        <v>14.875</v>
      </c>
      <c r="AA28" s="43">
        <v>16.125</v>
      </c>
      <c r="AB28" s="94">
        <v>13.527415143603132</v>
      </c>
      <c r="AC28" s="91">
        <v>11.770833333333334</v>
      </c>
      <c r="AD28" s="92">
        <v>14.520833333333334</v>
      </c>
      <c r="AE28" s="93">
        <v>12.395833333333334</v>
      </c>
    </row>
    <row r="29" spans="2:31" x14ac:dyDescent="0.25">
      <c r="B29" s="89">
        <v>112</v>
      </c>
      <c r="C29" s="90" t="s">
        <v>255</v>
      </c>
      <c r="D29" s="43">
        <v>11.466666666666667</v>
      </c>
      <c r="E29" s="43">
        <v>11.9375</v>
      </c>
      <c r="F29" s="43">
        <v>11.3125</v>
      </c>
      <c r="G29" s="43">
        <v>11.125</v>
      </c>
      <c r="H29" s="43">
        <v>11.25</v>
      </c>
      <c r="I29" s="43">
        <v>11.8125</v>
      </c>
      <c r="J29" s="43">
        <v>12.375</v>
      </c>
      <c r="K29" s="91">
        <v>13.1875</v>
      </c>
      <c r="L29" s="91">
        <v>11.25</v>
      </c>
      <c r="M29" s="91">
        <v>12.6875</v>
      </c>
      <c r="N29" s="43">
        <v>11.25</v>
      </c>
      <c r="O29" s="43">
        <v>11.25</v>
      </c>
      <c r="P29" s="92">
        <v>12.75</v>
      </c>
      <c r="Q29" s="92">
        <v>13.0625</v>
      </c>
      <c r="R29" s="92">
        <v>12.8125</v>
      </c>
      <c r="S29" s="43">
        <v>13.625</v>
      </c>
      <c r="T29" s="43">
        <v>13.6875</v>
      </c>
      <c r="U29" s="93">
        <v>11.5</v>
      </c>
      <c r="V29" s="93">
        <v>12.6875</v>
      </c>
      <c r="W29" s="93">
        <v>13.125</v>
      </c>
      <c r="X29" s="43">
        <v>11</v>
      </c>
      <c r="Y29" s="43">
        <v>11.125</v>
      </c>
      <c r="Z29" s="43">
        <v>10.8125</v>
      </c>
      <c r="AA29" s="43">
        <v>11.0625</v>
      </c>
      <c r="AB29" s="94">
        <v>12.007832898172325</v>
      </c>
      <c r="AC29" s="91">
        <v>12.375</v>
      </c>
      <c r="AD29" s="92">
        <v>12.875</v>
      </c>
      <c r="AE29" s="93">
        <v>12.4375</v>
      </c>
    </row>
    <row r="30" spans="2:31" x14ac:dyDescent="0.25">
      <c r="B30" s="89">
        <v>121</v>
      </c>
      <c r="C30" s="90" t="s">
        <v>515</v>
      </c>
      <c r="D30" s="43">
        <v>3.5333333333333332</v>
      </c>
      <c r="E30" s="43">
        <v>3.5</v>
      </c>
      <c r="F30" s="43">
        <v>3.5</v>
      </c>
      <c r="G30" s="43">
        <v>4.875</v>
      </c>
      <c r="H30" s="43">
        <v>4</v>
      </c>
      <c r="I30" s="43">
        <v>3.625</v>
      </c>
      <c r="J30" s="43">
        <v>4.3125</v>
      </c>
      <c r="K30" s="91">
        <v>4.375</v>
      </c>
      <c r="L30" s="91">
        <v>3.75</v>
      </c>
      <c r="M30" s="91">
        <v>3.5625</v>
      </c>
      <c r="N30" s="43">
        <v>3.625</v>
      </c>
      <c r="O30" s="43">
        <v>4.1875</v>
      </c>
      <c r="P30" s="92">
        <v>3.6875</v>
      </c>
      <c r="Q30" s="92">
        <v>3.625</v>
      </c>
      <c r="R30" s="92">
        <v>3.8125</v>
      </c>
      <c r="S30" s="43">
        <v>3.9375</v>
      </c>
      <c r="T30" s="43">
        <v>3.875</v>
      </c>
      <c r="U30" s="93">
        <v>3.8125</v>
      </c>
      <c r="V30" s="93">
        <v>3.9375</v>
      </c>
      <c r="W30" s="93">
        <v>4</v>
      </c>
      <c r="X30" s="43">
        <v>3.5625</v>
      </c>
      <c r="Y30" s="43">
        <v>3.625</v>
      </c>
      <c r="Z30" s="43">
        <v>3.9375</v>
      </c>
      <c r="AA30" s="43">
        <v>3.8125</v>
      </c>
      <c r="AB30" s="94">
        <v>3.85378590078329</v>
      </c>
      <c r="AC30" s="91">
        <v>3.8958333333333335</v>
      </c>
      <c r="AD30" s="92">
        <v>3.7083333333333335</v>
      </c>
      <c r="AE30" s="93">
        <v>3.9166666666666665</v>
      </c>
    </row>
    <row r="31" spans="2:31" x14ac:dyDescent="0.25">
      <c r="B31" s="89">
        <v>122</v>
      </c>
      <c r="C31" s="90" t="s">
        <v>516</v>
      </c>
      <c r="D31" s="43">
        <v>3.8666666666666667</v>
      </c>
      <c r="E31" s="43">
        <v>3.625</v>
      </c>
      <c r="F31" s="43">
        <v>3.6875</v>
      </c>
      <c r="G31" s="43">
        <v>3.375</v>
      </c>
      <c r="H31" s="43">
        <v>3.4375</v>
      </c>
      <c r="I31" s="43">
        <v>3.5625</v>
      </c>
      <c r="J31" s="43">
        <v>3.5625</v>
      </c>
      <c r="K31" s="91">
        <v>3.625</v>
      </c>
      <c r="L31" s="91">
        <v>3.625</v>
      </c>
      <c r="M31" s="91">
        <v>3.625</v>
      </c>
      <c r="N31" s="43">
        <v>3.625</v>
      </c>
      <c r="O31" s="43">
        <v>3.6875</v>
      </c>
      <c r="P31" s="92">
        <v>3.625</v>
      </c>
      <c r="Q31" s="92">
        <v>3.8125</v>
      </c>
      <c r="R31" s="92">
        <v>4</v>
      </c>
      <c r="S31" s="43">
        <v>3.875</v>
      </c>
      <c r="T31" s="43">
        <v>3.75</v>
      </c>
      <c r="U31" s="93">
        <v>3.8125</v>
      </c>
      <c r="V31" s="93">
        <v>3.75</v>
      </c>
      <c r="W31" s="93">
        <v>3.8125</v>
      </c>
      <c r="X31" s="43">
        <v>3.8125</v>
      </c>
      <c r="Y31" s="43">
        <v>3.8125</v>
      </c>
      <c r="Z31" s="43">
        <v>3.6875</v>
      </c>
      <c r="AA31" s="43">
        <v>3.5625</v>
      </c>
      <c r="AB31" s="94">
        <v>3.6919060052219321</v>
      </c>
      <c r="AC31" s="91">
        <v>3.625</v>
      </c>
      <c r="AD31" s="92">
        <v>3.8125</v>
      </c>
      <c r="AE31" s="93">
        <v>3.7916666666666665</v>
      </c>
    </row>
    <row r="32" spans="2:31" x14ac:dyDescent="0.25">
      <c r="B32" s="89">
        <v>131</v>
      </c>
      <c r="C32" s="90" t="s">
        <v>517</v>
      </c>
      <c r="D32" s="43">
        <v>9.8666666666666671</v>
      </c>
      <c r="E32" s="43">
        <v>9.375</v>
      </c>
      <c r="F32" s="43">
        <v>9.1875</v>
      </c>
      <c r="G32" s="43">
        <v>9.125</v>
      </c>
      <c r="H32" s="43">
        <v>10.125</v>
      </c>
      <c r="I32" s="43">
        <v>9.6875</v>
      </c>
      <c r="J32" s="43">
        <v>9.375</v>
      </c>
      <c r="K32" s="91">
        <v>10</v>
      </c>
      <c r="L32" s="91">
        <v>11.875</v>
      </c>
      <c r="M32" s="91">
        <v>13.125</v>
      </c>
      <c r="N32" s="43">
        <v>12.4375</v>
      </c>
      <c r="O32" s="43">
        <v>12.5625</v>
      </c>
      <c r="P32" s="92">
        <v>12.9375</v>
      </c>
      <c r="Q32" s="92">
        <v>13.3125</v>
      </c>
      <c r="R32" s="92">
        <v>13.5</v>
      </c>
      <c r="S32" s="43">
        <v>13.6875</v>
      </c>
      <c r="T32" s="43">
        <v>13</v>
      </c>
      <c r="U32" s="93">
        <v>14.375</v>
      </c>
      <c r="V32" s="93">
        <v>16.0625</v>
      </c>
      <c r="W32" s="93">
        <v>11.75</v>
      </c>
      <c r="X32" s="43">
        <v>9.6875</v>
      </c>
      <c r="Y32" s="43">
        <v>9.9375</v>
      </c>
      <c r="Z32" s="43">
        <v>10.3125</v>
      </c>
      <c r="AA32" s="43">
        <v>10.625</v>
      </c>
      <c r="AB32" s="94">
        <v>11.501305483028721</v>
      </c>
      <c r="AC32" s="91">
        <v>11.666666666666666</v>
      </c>
      <c r="AD32" s="92">
        <v>13.25</v>
      </c>
      <c r="AE32" s="93">
        <v>14.0625</v>
      </c>
    </row>
    <row r="33" spans="2:31" x14ac:dyDescent="0.25">
      <c r="B33" s="89">
        <v>161</v>
      </c>
      <c r="C33" s="90" t="s">
        <v>260</v>
      </c>
      <c r="D33" s="43">
        <v>11.6</v>
      </c>
      <c r="E33" s="43">
        <v>8.5</v>
      </c>
      <c r="F33" s="43">
        <v>7.25</v>
      </c>
      <c r="G33" s="43">
        <v>5.25</v>
      </c>
      <c r="H33" s="43">
        <v>7.1333333333333337</v>
      </c>
      <c r="I33" s="43">
        <v>10.4375</v>
      </c>
      <c r="J33" s="43">
        <v>11.5625</v>
      </c>
      <c r="K33" s="91">
        <v>12.125</v>
      </c>
      <c r="L33" s="91">
        <v>13.0625</v>
      </c>
      <c r="M33" s="91">
        <v>12</v>
      </c>
      <c r="N33" s="43">
        <v>11.875</v>
      </c>
      <c r="O33" s="43">
        <v>12.375</v>
      </c>
      <c r="P33" s="92">
        <v>13.1875</v>
      </c>
      <c r="Q33" s="92">
        <v>15.375</v>
      </c>
      <c r="R33" s="92">
        <v>12.75</v>
      </c>
      <c r="S33" s="43">
        <v>12.6875</v>
      </c>
      <c r="T33" s="43">
        <v>13.8125</v>
      </c>
      <c r="U33" s="93">
        <v>12.8125</v>
      </c>
      <c r="V33" s="93">
        <v>12.6875</v>
      </c>
      <c r="W33" s="93">
        <v>11.6875</v>
      </c>
      <c r="X33" s="43">
        <v>10.0625</v>
      </c>
      <c r="Y33" s="43">
        <v>11.5625</v>
      </c>
      <c r="Z33" s="43">
        <v>12.625</v>
      </c>
      <c r="AA33" s="43">
        <v>13.4375</v>
      </c>
      <c r="AB33" s="94">
        <v>11.50523560209424</v>
      </c>
      <c r="AC33" s="91">
        <v>12.395833333333334</v>
      </c>
      <c r="AD33" s="92">
        <v>13.770833333333334</v>
      </c>
      <c r="AE33" s="93">
        <v>12.395833333333334</v>
      </c>
    </row>
    <row r="34" spans="2:31" x14ac:dyDescent="0.25">
      <c r="B34" s="89">
        <v>162</v>
      </c>
      <c r="C34" s="90" t="s">
        <v>261</v>
      </c>
      <c r="D34" s="43">
        <v>9.4</v>
      </c>
      <c r="E34" s="43">
        <v>8.9375</v>
      </c>
      <c r="F34" s="43">
        <v>11.5625</v>
      </c>
      <c r="G34" s="43">
        <v>9.9375</v>
      </c>
      <c r="H34" s="43">
        <v>8.375</v>
      </c>
      <c r="I34" s="43">
        <v>7.875</v>
      </c>
      <c r="J34" s="43">
        <v>8.875</v>
      </c>
      <c r="K34" s="91">
        <v>10.875</v>
      </c>
      <c r="L34" s="91">
        <v>11.375</v>
      </c>
      <c r="M34" s="91">
        <v>9.9375</v>
      </c>
      <c r="N34" s="43">
        <v>10.5</v>
      </c>
      <c r="O34" s="43">
        <v>11.375</v>
      </c>
      <c r="P34" s="92">
        <v>11.8125</v>
      </c>
      <c r="Q34" s="92">
        <v>12.4375</v>
      </c>
      <c r="R34" s="92">
        <v>13.375</v>
      </c>
      <c r="S34" s="43">
        <v>11.9375</v>
      </c>
      <c r="T34" s="43">
        <v>9.5625</v>
      </c>
      <c r="U34" s="93">
        <v>10</v>
      </c>
      <c r="V34" s="93">
        <v>10.625</v>
      </c>
      <c r="W34" s="93">
        <v>10.0625</v>
      </c>
      <c r="X34" s="43">
        <v>12.25</v>
      </c>
      <c r="Y34" s="43">
        <v>11.375</v>
      </c>
      <c r="Z34" s="43">
        <v>8.75</v>
      </c>
      <c r="AA34" s="43">
        <v>9</v>
      </c>
      <c r="AB34" s="94">
        <v>10.428198433420366</v>
      </c>
      <c r="AC34" s="91">
        <v>10.729166666666666</v>
      </c>
      <c r="AD34" s="92">
        <v>12.541666666666666</v>
      </c>
      <c r="AE34" s="93">
        <v>10.229166666666666</v>
      </c>
    </row>
    <row r="35" spans="2:31" x14ac:dyDescent="0.25">
      <c r="B35" s="89">
        <v>171</v>
      </c>
      <c r="C35" s="90" t="s">
        <v>262</v>
      </c>
      <c r="D35" s="43">
        <v>9</v>
      </c>
      <c r="E35" s="43">
        <v>8.875</v>
      </c>
      <c r="F35" s="43">
        <v>8.75</v>
      </c>
      <c r="G35" s="43">
        <v>8.6875</v>
      </c>
      <c r="H35" s="43">
        <v>8.625</v>
      </c>
      <c r="I35" s="43">
        <v>10.0625</v>
      </c>
      <c r="J35" s="43">
        <v>8.9375</v>
      </c>
      <c r="K35" s="91">
        <v>9.625</v>
      </c>
      <c r="L35" s="91">
        <v>9.6875</v>
      </c>
      <c r="M35" s="91">
        <v>10.1875</v>
      </c>
      <c r="N35" s="43">
        <v>10.1875</v>
      </c>
      <c r="O35" s="43">
        <v>9.5625</v>
      </c>
      <c r="P35" s="92">
        <v>10.875</v>
      </c>
      <c r="Q35" s="92">
        <v>11.25</v>
      </c>
      <c r="R35" s="92">
        <v>12.8125</v>
      </c>
      <c r="S35" s="43">
        <v>16.75</v>
      </c>
      <c r="T35" s="43">
        <v>22.9375</v>
      </c>
      <c r="U35" s="93">
        <v>29.5</v>
      </c>
      <c r="V35" s="93">
        <v>33.8125</v>
      </c>
      <c r="W35" s="93">
        <v>25.1875</v>
      </c>
      <c r="X35" s="43">
        <v>10.8125</v>
      </c>
      <c r="Y35" s="43">
        <v>9.1875</v>
      </c>
      <c r="Z35" s="43">
        <v>9.625</v>
      </c>
      <c r="AA35" s="43">
        <v>9.625</v>
      </c>
      <c r="AB35" s="94">
        <v>13.117493472584856</v>
      </c>
      <c r="AC35" s="91">
        <v>9.8333333333333339</v>
      </c>
      <c r="AD35" s="92">
        <v>11.645833333333334</v>
      </c>
      <c r="AE35" s="93">
        <v>29.5</v>
      </c>
    </row>
    <row r="36" spans="2:31" x14ac:dyDescent="0.25">
      <c r="B36" s="89">
        <v>172</v>
      </c>
      <c r="C36" s="90" t="s">
        <v>263</v>
      </c>
      <c r="D36" s="43">
        <v>8.8000000000000007</v>
      </c>
      <c r="E36" s="43">
        <v>8.3125</v>
      </c>
      <c r="F36" s="43">
        <v>8.125</v>
      </c>
      <c r="G36" s="43">
        <v>8.1875</v>
      </c>
      <c r="H36" s="43">
        <v>8.125</v>
      </c>
      <c r="I36" s="43">
        <v>8.1875</v>
      </c>
      <c r="J36" s="43">
        <v>8.125</v>
      </c>
      <c r="K36" s="91">
        <v>8.6875</v>
      </c>
      <c r="L36" s="91">
        <v>10.625</v>
      </c>
      <c r="M36" s="91">
        <v>11.375</v>
      </c>
      <c r="N36" s="43">
        <v>10.9375</v>
      </c>
      <c r="O36" s="43">
        <v>11.375</v>
      </c>
      <c r="P36" s="92">
        <v>12.0625</v>
      </c>
      <c r="Q36" s="92">
        <v>12.1875</v>
      </c>
      <c r="R36" s="92">
        <v>12.8125</v>
      </c>
      <c r="S36" s="43">
        <v>12.9375</v>
      </c>
      <c r="T36" s="43">
        <v>12.25</v>
      </c>
      <c r="U36" s="93">
        <v>10.5</v>
      </c>
      <c r="V36" s="93">
        <v>10.75</v>
      </c>
      <c r="W36" s="93">
        <v>9.25</v>
      </c>
      <c r="X36" s="43">
        <v>8.375</v>
      </c>
      <c r="Y36" s="43">
        <v>8.6875</v>
      </c>
      <c r="Z36" s="43">
        <v>9.125</v>
      </c>
      <c r="AA36" s="43">
        <v>8.6875</v>
      </c>
      <c r="AB36" s="94">
        <v>9.9399477806788514</v>
      </c>
      <c r="AC36" s="91">
        <v>10.229166666666666</v>
      </c>
      <c r="AD36" s="92">
        <v>12.354166666666666</v>
      </c>
      <c r="AE36" s="93">
        <v>10.166666666666666</v>
      </c>
    </row>
    <row r="37" spans="2:31" x14ac:dyDescent="0.25">
      <c r="B37" s="89">
        <v>181</v>
      </c>
      <c r="C37" s="90" t="s">
        <v>518</v>
      </c>
      <c r="D37" s="43">
        <v>37.133333333333333</v>
      </c>
      <c r="E37" s="43">
        <v>30.3125</v>
      </c>
      <c r="F37" s="43">
        <v>39.5625</v>
      </c>
      <c r="G37" s="43">
        <v>37.875</v>
      </c>
      <c r="H37" s="43">
        <v>33.8125</v>
      </c>
      <c r="I37" s="43">
        <v>37.4375</v>
      </c>
      <c r="J37" s="43">
        <v>29.1875</v>
      </c>
      <c r="K37" s="91">
        <v>28.625</v>
      </c>
      <c r="L37" s="91">
        <v>27.9375</v>
      </c>
      <c r="M37" s="91">
        <v>30</v>
      </c>
      <c r="N37" s="43">
        <v>33.0625</v>
      </c>
      <c r="O37" s="43">
        <v>32.6875</v>
      </c>
      <c r="P37" s="92">
        <v>33.875</v>
      </c>
      <c r="Q37" s="92">
        <v>36.1875</v>
      </c>
      <c r="R37" s="92">
        <v>37</v>
      </c>
      <c r="S37" s="43">
        <v>37</v>
      </c>
      <c r="T37" s="43">
        <v>37.8125</v>
      </c>
      <c r="U37" s="93">
        <v>36</v>
      </c>
      <c r="V37" s="93">
        <v>36</v>
      </c>
      <c r="W37" s="93">
        <v>33.125</v>
      </c>
      <c r="X37" s="43">
        <v>30.75</v>
      </c>
      <c r="Y37" s="43">
        <v>35.5</v>
      </c>
      <c r="Z37" s="43">
        <v>34.8125</v>
      </c>
      <c r="AA37" s="43">
        <v>35.1875</v>
      </c>
      <c r="AB37" s="94">
        <v>34.195822454308093</v>
      </c>
      <c r="AC37" s="91">
        <v>28.854166666666668</v>
      </c>
      <c r="AD37" s="92">
        <v>35.6875</v>
      </c>
      <c r="AE37" s="93">
        <v>35.041666666666664</v>
      </c>
    </row>
    <row r="38" spans="2:31" x14ac:dyDescent="0.25">
      <c r="B38" s="89">
        <v>182</v>
      </c>
      <c r="C38" s="90" t="s">
        <v>519</v>
      </c>
      <c r="D38" s="43">
        <v>28.466666666666665</v>
      </c>
      <c r="E38" s="43">
        <v>29.25</v>
      </c>
      <c r="F38" s="43">
        <v>27.5625</v>
      </c>
      <c r="G38" s="43">
        <v>29.0625</v>
      </c>
      <c r="H38" s="43">
        <v>27.25</v>
      </c>
      <c r="I38" s="43">
        <v>27.75</v>
      </c>
      <c r="J38" s="43">
        <v>27.375</v>
      </c>
      <c r="K38" s="91">
        <v>27.75</v>
      </c>
      <c r="L38" s="91">
        <v>28.0625</v>
      </c>
      <c r="M38" s="91">
        <v>28.4375</v>
      </c>
      <c r="N38" s="43">
        <v>29.5625</v>
      </c>
      <c r="O38" s="43">
        <v>30.25</v>
      </c>
      <c r="P38" s="92">
        <v>31.125</v>
      </c>
      <c r="Q38" s="92">
        <v>31.25</v>
      </c>
      <c r="R38" s="92">
        <v>31.5625</v>
      </c>
      <c r="S38" s="43">
        <v>31.625</v>
      </c>
      <c r="T38" s="43">
        <v>31.625</v>
      </c>
      <c r="U38" s="93">
        <v>31.125</v>
      </c>
      <c r="V38" s="93">
        <v>31.8125</v>
      </c>
      <c r="W38" s="93">
        <v>30.5</v>
      </c>
      <c r="X38" s="43">
        <v>27.25</v>
      </c>
      <c r="Y38" s="43">
        <v>28.625</v>
      </c>
      <c r="Z38" s="43">
        <v>28.6875</v>
      </c>
      <c r="AA38" s="43">
        <v>29.25</v>
      </c>
      <c r="AB38" s="94">
        <v>29.386422976501304</v>
      </c>
      <c r="AC38" s="91">
        <v>28.083333333333332</v>
      </c>
      <c r="AD38" s="92">
        <v>31.3125</v>
      </c>
      <c r="AE38" s="93">
        <v>31.145833333333332</v>
      </c>
    </row>
    <row r="39" spans="2:31" x14ac:dyDescent="0.25">
      <c r="B39" s="89">
        <v>191</v>
      </c>
      <c r="C39" s="90" t="s">
        <v>520</v>
      </c>
      <c r="D39" s="43">
        <v>5.4</v>
      </c>
      <c r="E39" s="43">
        <v>5.0625</v>
      </c>
      <c r="F39" s="43">
        <v>5</v>
      </c>
      <c r="G39" s="43">
        <v>4.9375</v>
      </c>
      <c r="H39" s="43">
        <v>4.8125</v>
      </c>
      <c r="I39" s="43">
        <v>5.0625</v>
      </c>
      <c r="J39" s="43">
        <v>5</v>
      </c>
      <c r="K39" s="91">
        <v>9.5625</v>
      </c>
      <c r="L39" s="91">
        <v>11.8125</v>
      </c>
      <c r="M39" s="91">
        <v>9.125</v>
      </c>
      <c r="N39" s="43">
        <v>9.25</v>
      </c>
      <c r="O39" s="43">
        <v>10.0625</v>
      </c>
      <c r="P39" s="92">
        <v>10.125</v>
      </c>
      <c r="Q39" s="92">
        <v>9.6875</v>
      </c>
      <c r="R39" s="92">
        <v>12.1875</v>
      </c>
      <c r="S39" s="43">
        <v>12.9375</v>
      </c>
      <c r="T39" s="43">
        <v>11.3125</v>
      </c>
      <c r="U39" s="93">
        <v>11.0625</v>
      </c>
      <c r="V39" s="93">
        <v>9.75</v>
      </c>
      <c r="W39" s="93">
        <v>6.875</v>
      </c>
      <c r="X39" s="43">
        <v>5.75</v>
      </c>
      <c r="Y39" s="43">
        <v>5.625</v>
      </c>
      <c r="Z39" s="43">
        <v>5.9375</v>
      </c>
      <c r="AA39" s="43">
        <v>5.6875</v>
      </c>
      <c r="AB39" s="94">
        <v>8.0078328981723246</v>
      </c>
      <c r="AC39" s="91">
        <v>10.166666666666666</v>
      </c>
      <c r="AD39" s="92">
        <v>10.666666666666666</v>
      </c>
      <c r="AE39" s="93">
        <v>9.2291666666666661</v>
      </c>
    </row>
    <row r="40" spans="2:31" x14ac:dyDescent="0.25">
      <c r="B40" s="89">
        <v>192</v>
      </c>
      <c r="C40" s="90" t="s">
        <v>521</v>
      </c>
      <c r="D40" s="43">
        <v>5.0666666666666664</v>
      </c>
      <c r="E40" s="43">
        <v>5</v>
      </c>
      <c r="F40" s="43">
        <v>4.9375</v>
      </c>
      <c r="G40" s="43">
        <v>4.8125</v>
      </c>
      <c r="H40" s="43">
        <v>5.1875</v>
      </c>
      <c r="I40" s="43">
        <v>5.25</v>
      </c>
      <c r="J40" s="43">
        <v>5.3125</v>
      </c>
      <c r="K40" s="91">
        <v>6</v>
      </c>
      <c r="L40" s="91">
        <v>7.0625</v>
      </c>
      <c r="M40" s="91">
        <v>6.9375</v>
      </c>
      <c r="N40" s="43">
        <v>7.4375</v>
      </c>
      <c r="O40" s="43">
        <v>7.875</v>
      </c>
      <c r="P40" s="92">
        <v>8.625</v>
      </c>
      <c r="Q40" s="92">
        <v>8.75</v>
      </c>
      <c r="R40" s="92">
        <v>9.0625</v>
      </c>
      <c r="S40" s="43">
        <v>10.375</v>
      </c>
      <c r="T40" s="43">
        <v>9.875</v>
      </c>
      <c r="U40" s="93">
        <v>10.375</v>
      </c>
      <c r="V40" s="93">
        <v>16.625</v>
      </c>
      <c r="W40" s="93">
        <v>10.1875</v>
      </c>
      <c r="X40" s="43">
        <v>5.75</v>
      </c>
      <c r="Y40" s="43">
        <v>5.75</v>
      </c>
      <c r="Z40" s="43">
        <v>5.4375</v>
      </c>
      <c r="AA40" s="43">
        <v>5.375</v>
      </c>
      <c r="AB40" s="94">
        <v>7.3838120104438643</v>
      </c>
      <c r="AC40" s="91">
        <v>6.666666666666667</v>
      </c>
      <c r="AD40" s="92">
        <v>8.8125</v>
      </c>
      <c r="AE40" s="93">
        <v>12.395833333333334</v>
      </c>
    </row>
    <row r="41" spans="2:31" x14ac:dyDescent="0.25">
      <c r="B41" s="89">
        <v>201</v>
      </c>
      <c r="C41" s="90" t="s">
        <v>522</v>
      </c>
      <c r="D41" s="43">
        <v>2</v>
      </c>
      <c r="E41" s="43">
        <v>2</v>
      </c>
      <c r="F41" s="43">
        <v>2</v>
      </c>
      <c r="G41" s="43">
        <v>2</v>
      </c>
      <c r="H41" s="43">
        <v>2</v>
      </c>
      <c r="I41" s="43">
        <v>2.0625</v>
      </c>
      <c r="J41" s="43">
        <v>2</v>
      </c>
      <c r="K41" s="91">
        <v>2</v>
      </c>
      <c r="L41" s="91">
        <v>2.0625</v>
      </c>
      <c r="M41" s="91">
        <v>2.0625</v>
      </c>
      <c r="N41" s="43">
        <v>2.0625</v>
      </c>
      <c r="O41" s="43">
        <v>2.0625</v>
      </c>
      <c r="P41" s="92">
        <v>2.0625</v>
      </c>
      <c r="Q41" s="92">
        <v>2.125</v>
      </c>
      <c r="R41" s="92">
        <v>2.4375</v>
      </c>
      <c r="S41" s="43">
        <v>2.9375</v>
      </c>
      <c r="T41" s="43">
        <v>2.5</v>
      </c>
      <c r="U41" s="93">
        <v>2.4375</v>
      </c>
      <c r="V41" s="93">
        <v>2.8125</v>
      </c>
      <c r="W41" s="93">
        <v>3</v>
      </c>
      <c r="X41" s="43">
        <v>2.0625</v>
      </c>
      <c r="Y41" s="43">
        <v>2.0625</v>
      </c>
      <c r="Z41" s="43">
        <v>2</v>
      </c>
      <c r="AA41" s="43">
        <v>2</v>
      </c>
      <c r="AB41" s="94">
        <v>2.1984334203655354</v>
      </c>
      <c r="AC41" s="91">
        <v>2.0416666666666665</v>
      </c>
      <c r="AD41" s="92">
        <v>2.2083333333333335</v>
      </c>
      <c r="AE41" s="93">
        <v>2.75</v>
      </c>
    </row>
    <row r="42" spans="2:31" x14ac:dyDescent="0.25">
      <c r="B42" s="89">
        <v>202</v>
      </c>
      <c r="C42" s="90" t="s">
        <v>523</v>
      </c>
      <c r="D42" s="43">
        <v>2</v>
      </c>
      <c r="E42" s="43">
        <v>2</v>
      </c>
      <c r="F42" s="43">
        <v>2</v>
      </c>
      <c r="G42" s="43">
        <v>2</v>
      </c>
      <c r="H42" s="43">
        <v>2</v>
      </c>
      <c r="I42" s="43">
        <v>2</v>
      </c>
      <c r="J42" s="43">
        <v>2</v>
      </c>
      <c r="K42" s="91">
        <v>2</v>
      </c>
      <c r="L42" s="91">
        <v>2</v>
      </c>
      <c r="M42" s="91">
        <v>2</v>
      </c>
      <c r="N42" s="43">
        <v>2</v>
      </c>
      <c r="O42" s="43">
        <v>2.0625</v>
      </c>
      <c r="P42" s="92">
        <v>2</v>
      </c>
      <c r="Q42" s="92">
        <v>2</v>
      </c>
      <c r="R42" s="92">
        <v>2.0625</v>
      </c>
      <c r="S42" s="43">
        <v>2.3125</v>
      </c>
      <c r="T42" s="43">
        <v>2.3125</v>
      </c>
      <c r="U42" s="93">
        <v>2.8125</v>
      </c>
      <c r="V42" s="93">
        <v>3</v>
      </c>
      <c r="W42" s="93">
        <v>2.4375</v>
      </c>
      <c r="X42" s="43">
        <v>2.125</v>
      </c>
      <c r="Y42" s="43">
        <v>2</v>
      </c>
      <c r="Z42" s="43">
        <v>2</v>
      </c>
      <c r="AA42" s="43">
        <v>2</v>
      </c>
      <c r="AB42" s="94">
        <v>2.1305483028720626</v>
      </c>
      <c r="AC42" s="91">
        <v>2</v>
      </c>
      <c r="AD42" s="92">
        <v>2.0208333333333335</v>
      </c>
      <c r="AE42" s="93">
        <v>2.75</v>
      </c>
    </row>
    <row r="43" spans="2:31" x14ac:dyDescent="0.25">
      <c r="B43" s="89">
        <v>211</v>
      </c>
      <c r="C43" s="90" t="s">
        <v>270</v>
      </c>
      <c r="D43" s="43">
        <v>14.866666666666667</v>
      </c>
      <c r="E43" s="43">
        <v>13.9375</v>
      </c>
      <c r="F43" s="43">
        <v>13.25</v>
      </c>
      <c r="G43" s="43">
        <v>13.1875</v>
      </c>
      <c r="H43" s="43">
        <v>14</v>
      </c>
      <c r="I43" s="43">
        <v>14.3125</v>
      </c>
      <c r="J43" s="43">
        <v>14.8125</v>
      </c>
      <c r="K43" s="91">
        <v>15.8125</v>
      </c>
      <c r="L43" s="91">
        <v>21.1875</v>
      </c>
      <c r="M43" s="91">
        <v>22.625</v>
      </c>
      <c r="N43" s="43">
        <v>22.875</v>
      </c>
      <c r="O43" s="43">
        <v>21.8125</v>
      </c>
      <c r="P43" s="92">
        <v>21.875</v>
      </c>
      <c r="Q43" s="92">
        <v>22.25</v>
      </c>
      <c r="R43" s="92">
        <v>21.9375</v>
      </c>
      <c r="S43" s="43">
        <v>20.125</v>
      </c>
      <c r="T43" s="43">
        <v>18.75</v>
      </c>
      <c r="U43" s="93">
        <v>18</v>
      </c>
      <c r="V43" s="93">
        <v>23.75</v>
      </c>
      <c r="W43" s="93">
        <v>21.0625</v>
      </c>
      <c r="X43" s="43">
        <v>16</v>
      </c>
      <c r="Y43" s="43">
        <v>14.75</v>
      </c>
      <c r="Z43" s="43">
        <v>14.5625</v>
      </c>
      <c r="AA43" s="43">
        <v>14.5625</v>
      </c>
      <c r="AB43" s="94">
        <v>17.93733681462141</v>
      </c>
      <c r="AC43" s="91">
        <v>19.875</v>
      </c>
      <c r="AD43" s="92">
        <v>22.020833333333332</v>
      </c>
      <c r="AE43" s="93">
        <v>20.9375</v>
      </c>
    </row>
    <row r="44" spans="2:31" x14ac:dyDescent="0.25">
      <c r="B44" s="89">
        <v>212</v>
      </c>
      <c r="C44" s="90" t="s">
        <v>271</v>
      </c>
      <c r="D44" s="43">
        <v>14.266666666666667</v>
      </c>
      <c r="E44" s="43">
        <v>13.5</v>
      </c>
      <c r="F44" s="43">
        <v>13.625</v>
      </c>
      <c r="G44" s="43">
        <v>13.4375</v>
      </c>
      <c r="H44" s="43">
        <v>13.8125</v>
      </c>
      <c r="I44" s="43">
        <v>14.5625</v>
      </c>
      <c r="J44" s="43">
        <v>14.75</v>
      </c>
      <c r="K44" s="91">
        <v>15.8125</v>
      </c>
      <c r="L44" s="91">
        <v>16</v>
      </c>
      <c r="M44" s="91">
        <v>15.5</v>
      </c>
      <c r="N44" s="43">
        <v>16.25</v>
      </c>
      <c r="O44" s="43">
        <v>17.25</v>
      </c>
      <c r="P44" s="92">
        <v>19.1875</v>
      </c>
      <c r="Q44" s="92">
        <v>20.625</v>
      </c>
      <c r="R44" s="92">
        <v>24.0625</v>
      </c>
      <c r="S44" s="43">
        <v>29.3125</v>
      </c>
      <c r="T44" s="43">
        <v>34</v>
      </c>
      <c r="U44" s="93">
        <v>38.8125</v>
      </c>
      <c r="V44" s="93">
        <v>40.9375</v>
      </c>
      <c r="W44" s="93">
        <v>39.6875</v>
      </c>
      <c r="X44" s="43">
        <v>26.25</v>
      </c>
      <c r="Y44" s="43">
        <v>20</v>
      </c>
      <c r="Z44" s="43">
        <v>17.75</v>
      </c>
      <c r="AA44" s="43">
        <v>16.8125</v>
      </c>
      <c r="AB44" s="94">
        <v>21.109660574412533</v>
      </c>
      <c r="AC44" s="91">
        <v>15.770833333333334</v>
      </c>
      <c r="AD44" s="92">
        <v>21.291666666666668</v>
      </c>
      <c r="AE44" s="93">
        <v>39.8125</v>
      </c>
    </row>
    <row r="45" spans="2:31" x14ac:dyDescent="0.25">
      <c r="B45" s="89">
        <v>221</v>
      </c>
      <c r="C45" s="90" t="s">
        <v>272</v>
      </c>
      <c r="D45" s="43">
        <v>9.6</v>
      </c>
      <c r="E45" s="43">
        <v>7.8125</v>
      </c>
      <c r="F45" s="43">
        <v>8.25</v>
      </c>
      <c r="G45" s="43">
        <v>8.0625</v>
      </c>
      <c r="H45" s="43">
        <v>8.5</v>
      </c>
      <c r="I45" s="43">
        <v>6.75</v>
      </c>
      <c r="J45" s="43">
        <v>6.625</v>
      </c>
      <c r="K45" s="91">
        <v>7.5625</v>
      </c>
      <c r="L45" s="91">
        <v>8.625</v>
      </c>
      <c r="M45" s="91">
        <v>9</v>
      </c>
      <c r="N45" s="43">
        <v>10.25</v>
      </c>
      <c r="O45" s="43">
        <v>11.3125</v>
      </c>
      <c r="P45" s="92">
        <v>12.5</v>
      </c>
      <c r="Q45" s="92">
        <v>13.4375</v>
      </c>
      <c r="R45" s="92">
        <v>17.4375</v>
      </c>
      <c r="S45" s="43">
        <v>19.875</v>
      </c>
      <c r="T45" s="43">
        <v>21.25</v>
      </c>
      <c r="U45" s="93">
        <v>25.1875</v>
      </c>
      <c r="V45" s="93">
        <v>32.5625</v>
      </c>
      <c r="W45" s="93">
        <v>31.0625</v>
      </c>
      <c r="X45" s="43">
        <v>20.9375</v>
      </c>
      <c r="Y45" s="43">
        <v>8.6875</v>
      </c>
      <c r="Z45" s="43">
        <v>11.5</v>
      </c>
      <c r="AA45" s="43">
        <v>12.25</v>
      </c>
      <c r="AB45" s="94">
        <v>13.720626631853786</v>
      </c>
      <c r="AC45" s="91">
        <v>8.3958333333333339</v>
      </c>
      <c r="AD45" s="92">
        <v>14.458333333333334</v>
      </c>
      <c r="AE45" s="93">
        <v>29.604166666666668</v>
      </c>
    </row>
    <row r="46" spans="2:31" x14ac:dyDescent="0.25">
      <c r="B46" s="89">
        <v>222</v>
      </c>
      <c r="C46" s="90" t="s">
        <v>273</v>
      </c>
      <c r="D46" s="43">
        <v>6.0666666666666664</v>
      </c>
      <c r="E46" s="43">
        <v>6.5625</v>
      </c>
      <c r="F46" s="43">
        <v>6.8125</v>
      </c>
      <c r="G46" s="43">
        <v>7.75</v>
      </c>
      <c r="H46" s="43">
        <v>6.9375</v>
      </c>
      <c r="I46" s="43">
        <v>9.1875</v>
      </c>
      <c r="J46" s="43">
        <v>7.125</v>
      </c>
      <c r="K46" s="91">
        <v>7.0625</v>
      </c>
      <c r="L46" s="91">
        <v>7.625</v>
      </c>
      <c r="M46" s="91">
        <v>7.75</v>
      </c>
      <c r="N46" s="43">
        <v>7.75</v>
      </c>
      <c r="O46" s="43">
        <v>7.8125</v>
      </c>
      <c r="P46" s="92">
        <v>7.75</v>
      </c>
      <c r="Q46" s="92">
        <v>7.625</v>
      </c>
      <c r="R46" s="92">
        <v>8.125</v>
      </c>
      <c r="S46" s="43">
        <v>8.625</v>
      </c>
      <c r="T46" s="43">
        <v>8.4375</v>
      </c>
      <c r="U46" s="93">
        <v>8.375</v>
      </c>
      <c r="V46" s="93">
        <v>10.875</v>
      </c>
      <c r="W46" s="93">
        <v>11.875</v>
      </c>
      <c r="X46" s="43">
        <v>6.1875</v>
      </c>
      <c r="Y46" s="43">
        <v>5.9375</v>
      </c>
      <c r="Z46" s="43">
        <v>5.75</v>
      </c>
      <c r="AA46" s="43">
        <v>5.75</v>
      </c>
      <c r="AB46" s="94">
        <v>7.6605744125326369</v>
      </c>
      <c r="AC46" s="91">
        <v>7.479166666666667</v>
      </c>
      <c r="AD46" s="92">
        <v>7.833333333333333</v>
      </c>
      <c r="AE46" s="93">
        <v>10.375</v>
      </c>
    </row>
    <row r="47" spans="2:31" x14ac:dyDescent="0.25">
      <c r="B47" s="89">
        <v>231</v>
      </c>
      <c r="C47" s="90" t="s">
        <v>274</v>
      </c>
      <c r="D47" s="43">
        <v>5.2666666666666666</v>
      </c>
      <c r="E47" s="43">
        <v>5.5</v>
      </c>
      <c r="F47" s="43">
        <v>5.375</v>
      </c>
      <c r="G47" s="43">
        <v>5.625</v>
      </c>
      <c r="H47" s="43">
        <v>5.3125</v>
      </c>
      <c r="I47" s="43">
        <v>5.75</v>
      </c>
      <c r="J47" s="43">
        <v>6</v>
      </c>
      <c r="K47" s="91">
        <v>5.6875</v>
      </c>
      <c r="L47" s="91">
        <v>6</v>
      </c>
      <c r="M47" s="91">
        <v>6.5625</v>
      </c>
      <c r="N47" s="43">
        <v>5.9375</v>
      </c>
      <c r="O47" s="43">
        <v>5.875</v>
      </c>
      <c r="P47" s="92">
        <v>6</v>
      </c>
      <c r="Q47" s="92">
        <v>6</v>
      </c>
      <c r="R47" s="92">
        <v>6.875</v>
      </c>
      <c r="S47" s="43">
        <v>10.1875</v>
      </c>
      <c r="T47" s="43">
        <v>20.125</v>
      </c>
      <c r="U47" s="93">
        <v>30.25</v>
      </c>
      <c r="V47" s="93">
        <v>38.9375</v>
      </c>
      <c r="W47" s="93">
        <v>32.9375</v>
      </c>
      <c r="X47" s="43">
        <v>12.4375</v>
      </c>
      <c r="Y47" s="43">
        <v>5.8125</v>
      </c>
      <c r="Z47" s="43">
        <v>6.375</v>
      </c>
      <c r="AA47" s="43">
        <v>7.625</v>
      </c>
      <c r="AB47" s="94">
        <v>10.532637075718016</v>
      </c>
      <c r="AC47" s="91">
        <v>6.083333333333333</v>
      </c>
      <c r="AD47" s="92">
        <v>6.291666666666667</v>
      </c>
      <c r="AE47" s="93">
        <v>34.041666666666664</v>
      </c>
    </row>
    <row r="48" spans="2:31" x14ac:dyDescent="0.25">
      <c r="B48" s="89">
        <v>232</v>
      </c>
      <c r="C48" s="90" t="s">
        <v>275</v>
      </c>
      <c r="D48" s="43">
        <v>5.9333333333333336</v>
      </c>
      <c r="E48" s="43">
        <v>5.75</v>
      </c>
      <c r="F48" s="43">
        <v>5.75</v>
      </c>
      <c r="G48" s="43">
        <v>5.1875</v>
      </c>
      <c r="H48" s="43">
        <v>5.875</v>
      </c>
      <c r="I48" s="43">
        <v>5.875</v>
      </c>
      <c r="J48" s="43">
        <v>6.375</v>
      </c>
      <c r="K48" s="91">
        <v>6.5625</v>
      </c>
      <c r="L48" s="91">
        <v>6.5</v>
      </c>
      <c r="M48" s="91">
        <v>6.5</v>
      </c>
      <c r="N48" s="43">
        <v>6.5625</v>
      </c>
      <c r="O48" s="43">
        <v>6.625</v>
      </c>
      <c r="P48" s="92">
        <v>6.6875</v>
      </c>
      <c r="Q48" s="92">
        <v>6.8125</v>
      </c>
      <c r="R48" s="92">
        <v>7.8125</v>
      </c>
      <c r="S48" s="43">
        <v>8.1875</v>
      </c>
      <c r="T48" s="43">
        <v>9.0625</v>
      </c>
      <c r="U48" s="93">
        <v>10.5</v>
      </c>
      <c r="V48" s="93">
        <v>11.4375</v>
      </c>
      <c r="W48" s="93">
        <v>9.5625</v>
      </c>
      <c r="X48" s="43">
        <v>6.4375</v>
      </c>
      <c r="Y48" s="43">
        <v>6.25</v>
      </c>
      <c r="Z48" s="43">
        <v>6.1875</v>
      </c>
      <c r="AA48" s="43">
        <v>6</v>
      </c>
      <c r="AB48" s="94">
        <v>7.0208877284595301</v>
      </c>
      <c r="AC48" s="91">
        <v>6.520833333333333</v>
      </c>
      <c r="AD48" s="92">
        <v>7.104166666666667</v>
      </c>
      <c r="AE48" s="93">
        <v>10.5</v>
      </c>
    </row>
    <row r="49" spans="2:31" x14ac:dyDescent="0.25">
      <c r="B49" s="89">
        <v>241</v>
      </c>
      <c r="C49" s="90" t="s">
        <v>524</v>
      </c>
      <c r="D49" s="43">
        <v>12.066666666666666</v>
      </c>
      <c r="E49" s="43">
        <v>11.875</v>
      </c>
      <c r="F49" s="43">
        <v>11.5</v>
      </c>
      <c r="G49" s="43">
        <v>11.8125</v>
      </c>
      <c r="H49" s="43">
        <v>13.0625</v>
      </c>
      <c r="I49" s="43">
        <v>13.1875</v>
      </c>
      <c r="J49" s="43">
        <v>14</v>
      </c>
      <c r="K49" s="91">
        <v>12.3125</v>
      </c>
      <c r="L49" s="91">
        <v>10.9375</v>
      </c>
      <c r="M49" s="91">
        <v>10.875</v>
      </c>
      <c r="N49" s="43">
        <v>11.4375</v>
      </c>
      <c r="O49" s="43">
        <v>11.75</v>
      </c>
      <c r="P49" s="92">
        <v>11.6875</v>
      </c>
      <c r="Q49" s="92">
        <v>12.0625</v>
      </c>
      <c r="R49" s="92">
        <v>12.8125</v>
      </c>
      <c r="S49" s="43">
        <v>13.9375</v>
      </c>
      <c r="T49" s="43">
        <v>18.75</v>
      </c>
      <c r="U49" s="93">
        <v>24.8125</v>
      </c>
      <c r="V49" s="93">
        <v>32.375</v>
      </c>
      <c r="W49" s="93">
        <v>25.625</v>
      </c>
      <c r="X49" s="43">
        <v>13.5625</v>
      </c>
      <c r="Y49" s="43">
        <v>11.9375</v>
      </c>
      <c r="Z49" s="43">
        <v>11.8125</v>
      </c>
      <c r="AA49" s="43">
        <v>11.6875</v>
      </c>
      <c r="AB49" s="94">
        <v>14.417754569190601</v>
      </c>
      <c r="AC49" s="91">
        <v>11.375</v>
      </c>
      <c r="AD49" s="92">
        <v>12.1875</v>
      </c>
      <c r="AE49" s="93">
        <v>27.604166666666668</v>
      </c>
    </row>
    <row r="50" spans="2:31" x14ac:dyDescent="0.25">
      <c r="B50" s="89">
        <v>242</v>
      </c>
      <c r="C50" s="90" t="s">
        <v>525</v>
      </c>
      <c r="D50" s="43">
        <v>12.6</v>
      </c>
      <c r="E50" s="43">
        <v>12.375</v>
      </c>
      <c r="F50" s="43">
        <v>12.25</v>
      </c>
      <c r="G50" s="43">
        <v>12.6875</v>
      </c>
      <c r="H50" s="43">
        <v>15.875</v>
      </c>
      <c r="I50" s="43">
        <v>16.4375</v>
      </c>
      <c r="J50" s="43">
        <v>12.375</v>
      </c>
      <c r="K50" s="91">
        <v>11.875</v>
      </c>
      <c r="L50" s="91">
        <v>11.0625</v>
      </c>
      <c r="M50" s="91">
        <v>11.3125</v>
      </c>
      <c r="N50" s="43">
        <v>11.625</v>
      </c>
      <c r="O50" s="43">
        <v>11.8125</v>
      </c>
      <c r="P50" s="92">
        <v>12.1875</v>
      </c>
      <c r="Q50" s="92">
        <v>12.3125</v>
      </c>
      <c r="R50" s="92">
        <v>12.1875</v>
      </c>
      <c r="S50" s="43">
        <v>12.6875</v>
      </c>
      <c r="T50" s="43">
        <v>12.25</v>
      </c>
      <c r="U50" s="93">
        <v>12.25</v>
      </c>
      <c r="V50" s="93">
        <v>12.125</v>
      </c>
      <c r="W50" s="93">
        <v>11.75</v>
      </c>
      <c r="X50" s="43">
        <v>12.375</v>
      </c>
      <c r="Y50" s="43">
        <v>12.375</v>
      </c>
      <c r="Z50" s="43">
        <v>12.75</v>
      </c>
      <c r="AA50" s="43">
        <v>12.75</v>
      </c>
      <c r="AB50" s="94">
        <v>12.511749347258485</v>
      </c>
      <c r="AC50" s="91">
        <v>11.416666666666666</v>
      </c>
      <c r="AD50" s="92">
        <v>12.229166666666666</v>
      </c>
      <c r="AE50" s="93">
        <v>12.041666666666666</v>
      </c>
    </row>
    <row r="51" spans="2:31" x14ac:dyDescent="0.25">
      <c r="B51" s="89">
        <v>251</v>
      </c>
      <c r="C51" s="90" t="s">
        <v>526</v>
      </c>
      <c r="D51" s="43">
        <v>12.933333333333334</v>
      </c>
      <c r="E51" s="43">
        <v>12.875</v>
      </c>
      <c r="F51" s="43">
        <v>14.75</v>
      </c>
      <c r="G51" s="43">
        <v>14.9375</v>
      </c>
      <c r="H51" s="43">
        <v>14.5625</v>
      </c>
      <c r="I51" s="43">
        <v>13.5</v>
      </c>
      <c r="J51" s="43">
        <v>12.625</v>
      </c>
      <c r="K51" s="91">
        <v>11.75</v>
      </c>
      <c r="L51" s="91">
        <v>11.0625</v>
      </c>
      <c r="M51" s="91">
        <v>11.625</v>
      </c>
      <c r="N51" s="43">
        <v>12.3125</v>
      </c>
      <c r="O51" s="43">
        <v>12.8125</v>
      </c>
      <c r="P51" s="92">
        <v>13.75</v>
      </c>
      <c r="Q51" s="92">
        <v>15.75</v>
      </c>
      <c r="R51" s="92">
        <v>13.0625</v>
      </c>
      <c r="S51" s="43">
        <v>13.5625</v>
      </c>
      <c r="T51" s="43">
        <v>13.75</v>
      </c>
      <c r="U51" s="93">
        <v>13.6875</v>
      </c>
      <c r="V51" s="93">
        <v>11.5</v>
      </c>
      <c r="W51" s="93">
        <v>10.625</v>
      </c>
      <c r="X51" s="43">
        <v>10.625</v>
      </c>
      <c r="Y51" s="43">
        <v>12.875</v>
      </c>
      <c r="Z51" s="43">
        <v>11.875</v>
      </c>
      <c r="AA51" s="43">
        <v>10.9375</v>
      </c>
      <c r="AB51" s="94">
        <v>12.822454308093995</v>
      </c>
      <c r="AC51" s="91">
        <v>11.479166666666666</v>
      </c>
      <c r="AD51" s="92">
        <v>14.1875</v>
      </c>
      <c r="AE51" s="93">
        <v>11.9375</v>
      </c>
    </row>
    <row r="52" spans="2:31" x14ac:dyDescent="0.25">
      <c r="B52" s="89">
        <v>252</v>
      </c>
      <c r="C52" s="90" t="s">
        <v>527</v>
      </c>
      <c r="D52" s="43">
        <v>15.533333333333333</v>
      </c>
      <c r="E52" s="43">
        <v>17.25</v>
      </c>
      <c r="F52" s="43">
        <v>19</v>
      </c>
      <c r="G52" s="43">
        <v>17.5</v>
      </c>
      <c r="H52" s="43">
        <v>19.5625</v>
      </c>
      <c r="I52" s="43">
        <v>21.1875</v>
      </c>
      <c r="J52" s="43">
        <v>16.375</v>
      </c>
      <c r="K52" s="91">
        <v>14.6875</v>
      </c>
      <c r="L52" s="91">
        <v>12.25</v>
      </c>
      <c r="M52" s="91">
        <v>11.875</v>
      </c>
      <c r="N52" s="43">
        <v>12.6875</v>
      </c>
      <c r="O52" s="43">
        <v>14.3125</v>
      </c>
      <c r="P52" s="92">
        <v>15.6875</v>
      </c>
      <c r="Q52" s="92">
        <v>16.875</v>
      </c>
      <c r="R52" s="92">
        <v>17.75</v>
      </c>
      <c r="S52" s="43">
        <v>19</v>
      </c>
      <c r="T52" s="43">
        <v>17.125</v>
      </c>
      <c r="U52" s="93">
        <v>17.0625</v>
      </c>
      <c r="V52" s="93">
        <v>14.875</v>
      </c>
      <c r="W52" s="93">
        <v>12.875</v>
      </c>
      <c r="X52" s="43">
        <v>12.5</v>
      </c>
      <c r="Y52" s="43">
        <v>12.25</v>
      </c>
      <c r="Z52" s="43">
        <v>12.6875</v>
      </c>
      <c r="AA52" s="43">
        <v>14.375</v>
      </c>
      <c r="AB52" s="94">
        <v>15.637075718015666</v>
      </c>
      <c r="AC52" s="91">
        <v>12.9375</v>
      </c>
      <c r="AD52" s="92">
        <v>16.770833333333332</v>
      </c>
      <c r="AE52" s="93">
        <v>14.9375</v>
      </c>
    </row>
    <row r="53" spans="2:31" x14ac:dyDescent="0.25">
      <c r="B53" s="89">
        <v>261</v>
      </c>
      <c r="C53" s="90" t="s">
        <v>528</v>
      </c>
      <c r="D53" s="43">
        <v>7.5333333333333332</v>
      </c>
      <c r="E53" s="43">
        <v>4.6875</v>
      </c>
      <c r="F53" s="43">
        <v>3.6875</v>
      </c>
      <c r="G53" s="43">
        <v>3.75</v>
      </c>
      <c r="H53" s="43">
        <v>3.75</v>
      </c>
      <c r="I53" s="43">
        <v>3.75</v>
      </c>
      <c r="J53" s="43">
        <v>3.75</v>
      </c>
      <c r="K53" s="91">
        <v>3.5</v>
      </c>
      <c r="L53" s="91">
        <v>5.9375</v>
      </c>
      <c r="M53" s="91">
        <v>6.9375</v>
      </c>
      <c r="N53" s="43">
        <v>5.1875</v>
      </c>
      <c r="O53" s="43">
        <v>5.75</v>
      </c>
      <c r="P53" s="92">
        <v>6.625</v>
      </c>
      <c r="Q53" s="92">
        <v>7.875</v>
      </c>
      <c r="R53" s="92">
        <v>5.9375</v>
      </c>
      <c r="S53" s="43">
        <v>8.4375</v>
      </c>
      <c r="T53" s="43">
        <v>9.375</v>
      </c>
      <c r="U53" s="93">
        <v>6.5625</v>
      </c>
      <c r="V53" s="93">
        <v>5.6875</v>
      </c>
      <c r="W53" s="93">
        <v>4.8125</v>
      </c>
      <c r="X53" s="43">
        <v>4.375</v>
      </c>
      <c r="Y53" s="43">
        <v>6.9375</v>
      </c>
      <c r="Z53" s="43">
        <v>9.8125</v>
      </c>
      <c r="AA53" s="43">
        <v>9.25</v>
      </c>
      <c r="AB53" s="94">
        <v>5.9921671018276763</v>
      </c>
      <c r="AC53" s="91">
        <v>5.458333333333333</v>
      </c>
      <c r="AD53" s="92">
        <v>6.8125</v>
      </c>
      <c r="AE53" s="93">
        <v>5.6875</v>
      </c>
    </row>
    <row r="54" spans="2:31" x14ac:dyDescent="0.25">
      <c r="B54" s="89">
        <v>262</v>
      </c>
      <c r="C54" s="90" t="s">
        <v>529</v>
      </c>
      <c r="D54" s="43">
        <v>4.1333333333333337</v>
      </c>
      <c r="E54" s="43">
        <v>3.25</v>
      </c>
      <c r="F54" s="43">
        <v>3.375</v>
      </c>
      <c r="G54" s="43">
        <v>3.1875</v>
      </c>
      <c r="H54" s="43">
        <v>3.1875</v>
      </c>
      <c r="I54" s="43">
        <v>3.1875</v>
      </c>
      <c r="J54" s="43">
        <v>3.4375</v>
      </c>
      <c r="K54" s="91">
        <v>5.1875</v>
      </c>
      <c r="L54" s="91">
        <v>8.5</v>
      </c>
      <c r="M54" s="91">
        <v>9.0625</v>
      </c>
      <c r="N54" s="43">
        <v>5.3125</v>
      </c>
      <c r="O54" s="43">
        <v>4.6875</v>
      </c>
      <c r="P54" s="92">
        <v>4.875</v>
      </c>
      <c r="Q54" s="92">
        <v>5.25</v>
      </c>
      <c r="R54" s="92">
        <v>5.375</v>
      </c>
      <c r="S54" s="43">
        <v>9</v>
      </c>
      <c r="T54" s="43">
        <v>11.4375</v>
      </c>
      <c r="U54" s="93">
        <v>13.4375</v>
      </c>
      <c r="V54" s="93">
        <v>13.9375</v>
      </c>
      <c r="W54" s="93">
        <v>12.875</v>
      </c>
      <c r="X54" s="43">
        <v>6.8125</v>
      </c>
      <c r="Y54" s="43">
        <v>4.5625</v>
      </c>
      <c r="Z54" s="43">
        <v>5.5</v>
      </c>
      <c r="AA54" s="43">
        <v>5.6875</v>
      </c>
      <c r="AB54" s="94">
        <v>6.4751958224543085</v>
      </c>
      <c r="AC54" s="91">
        <v>7.583333333333333</v>
      </c>
      <c r="AD54" s="92">
        <v>5.166666666666667</v>
      </c>
      <c r="AE54" s="93">
        <v>13.416666666666666</v>
      </c>
    </row>
    <row r="55" spans="2:31" x14ac:dyDescent="0.25">
      <c r="B55" s="89">
        <v>271</v>
      </c>
      <c r="C55" s="90" t="s">
        <v>530</v>
      </c>
      <c r="D55" s="43">
        <v>5.2666666666666666</v>
      </c>
      <c r="E55" s="43">
        <v>5.5</v>
      </c>
      <c r="F55" s="43">
        <v>5.0625</v>
      </c>
      <c r="G55" s="43">
        <v>5.375</v>
      </c>
      <c r="H55" s="43">
        <v>6</v>
      </c>
      <c r="I55" s="43">
        <v>5.75</v>
      </c>
      <c r="J55" s="43">
        <v>5.5</v>
      </c>
      <c r="K55" s="91">
        <v>5.0625</v>
      </c>
      <c r="L55" s="91">
        <v>5</v>
      </c>
      <c r="M55" s="91">
        <v>5.125</v>
      </c>
      <c r="N55" s="43">
        <v>5.6875</v>
      </c>
      <c r="O55" s="43">
        <v>5.0625</v>
      </c>
      <c r="P55" s="92">
        <v>5.125</v>
      </c>
      <c r="Q55" s="92">
        <v>5.125</v>
      </c>
      <c r="R55" s="92">
        <v>5.125</v>
      </c>
      <c r="S55" s="43">
        <v>6</v>
      </c>
      <c r="T55" s="43">
        <v>5.375</v>
      </c>
      <c r="U55" s="93">
        <v>5.6875</v>
      </c>
      <c r="V55" s="93">
        <v>5.25</v>
      </c>
      <c r="W55" s="93">
        <v>5</v>
      </c>
      <c r="X55" s="43">
        <v>5</v>
      </c>
      <c r="Y55" s="43">
        <v>5</v>
      </c>
      <c r="Z55" s="43">
        <v>5.0625</v>
      </c>
      <c r="AA55" s="43">
        <v>5.25</v>
      </c>
      <c r="AB55" s="94">
        <v>5.3080939947780683</v>
      </c>
      <c r="AC55" s="91">
        <v>5.0625</v>
      </c>
      <c r="AD55" s="92">
        <v>5.125</v>
      </c>
      <c r="AE55" s="93">
        <v>5.3125</v>
      </c>
    </row>
    <row r="56" spans="2:31" x14ac:dyDescent="0.25">
      <c r="B56" s="89">
        <v>272</v>
      </c>
      <c r="C56" s="90" t="s">
        <v>531</v>
      </c>
      <c r="D56" s="43">
        <v>6.2666666666666666</v>
      </c>
      <c r="E56" s="43">
        <v>6.1875</v>
      </c>
      <c r="F56" s="43">
        <v>6.3125</v>
      </c>
      <c r="G56" s="43">
        <v>6</v>
      </c>
      <c r="H56" s="43">
        <v>6.4375</v>
      </c>
      <c r="I56" s="43">
        <v>6.1875</v>
      </c>
      <c r="J56" s="43">
        <v>6.0625</v>
      </c>
      <c r="K56" s="91">
        <v>6.3125</v>
      </c>
      <c r="L56" s="91">
        <v>15.125</v>
      </c>
      <c r="M56" s="91">
        <v>16.9375</v>
      </c>
      <c r="N56" s="43">
        <v>15.9375</v>
      </c>
      <c r="O56" s="43">
        <v>13.5</v>
      </c>
      <c r="P56" s="92">
        <v>10.75</v>
      </c>
      <c r="Q56" s="92">
        <v>9</v>
      </c>
      <c r="R56" s="92">
        <v>8.25</v>
      </c>
      <c r="S56" s="43">
        <v>7.875</v>
      </c>
      <c r="T56" s="43">
        <v>8.5625</v>
      </c>
      <c r="U56" s="93">
        <v>8.1875</v>
      </c>
      <c r="V56" s="93">
        <v>9.6875</v>
      </c>
      <c r="W56" s="93">
        <v>8.375</v>
      </c>
      <c r="X56" s="43">
        <v>6.0625</v>
      </c>
      <c r="Y56" s="43">
        <v>5.6875</v>
      </c>
      <c r="Z56" s="43">
        <v>6.125</v>
      </c>
      <c r="AA56" s="43">
        <v>6.1875</v>
      </c>
      <c r="AB56" s="94">
        <v>8.5900783289817237</v>
      </c>
      <c r="AC56" s="91">
        <v>12.791666666666666</v>
      </c>
      <c r="AD56" s="92">
        <v>9.3333333333333339</v>
      </c>
      <c r="AE56" s="93">
        <v>8.75</v>
      </c>
    </row>
    <row r="57" spans="2:31" x14ac:dyDescent="0.25">
      <c r="B57" s="89">
        <v>281</v>
      </c>
      <c r="C57" s="90" t="s">
        <v>532</v>
      </c>
      <c r="D57" s="43">
        <v>2.8</v>
      </c>
      <c r="E57" s="43">
        <v>2.625</v>
      </c>
      <c r="F57" s="43">
        <v>2.6875</v>
      </c>
      <c r="G57" s="43">
        <v>3.0625</v>
      </c>
      <c r="H57" s="43">
        <v>3.0625</v>
      </c>
      <c r="I57" s="43">
        <v>2.5625</v>
      </c>
      <c r="J57" s="43">
        <v>3.1875</v>
      </c>
      <c r="K57" s="91">
        <v>2.625</v>
      </c>
      <c r="L57" s="91">
        <v>2.75</v>
      </c>
      <c r="M57" s="91">
        <v>2.75</v>
      </c>
      <c r="N57" s="43">
        <v>2.75</v>
      </c>
      <c r="O57" s="43">
        <v>2.9375</v>
      </c>
      <c r="P57" s="92">
        <v>2.8125</v>
      </c>
      <c r="Q57" s="92">
        <v>2.75</v>
      </c>
      <c r="R57" s="92">
        <v>2.875</v>
      </c>
      <c r="S57" s="43">
        <v>2.8125</v>
      </c>
      <c r="T57" s="43">
        <v>3</v>
      </c>
      <c r="U57" s="93">
        <v>2.8125</v>
      </c>
      <c r="V57" s="93">
        <v>2.875</v>
      </c>
      <c r="W57" s="93">
        <v>2.875</v>
      </c>
      <c r="X57" s="43">
        <v>2.625</v>
      </c>
      <c r="Y57" s="43">
        <v>2.625</v>
      </c>
      <c r="Z57" s="43">
        <v>2.375</v>
      </c>
      <c r="AA57" s="43">
        <v>2.6875</v>
      </c>
      <c r="AB57" s="94">
        <v>2.7885117493472587</v>
      </c>
      <c r="AC57" s="91">
        <v>2.7083333333333335</v>
      </c>
      <c r="AD57" s="92">
        <v>2.8125</v>
      </c>
      <c r="AE57" s="93">
        <v>2.8541666666666665</v>
      </c>
    </row>
    <row r="58" spans="2:31" x14ac:dyDescent="0.25">
      <c r="B58" s="89">
        <v>282</v>
      </c>
      <c r="C58" s="90" t="s">
        <v>533</v>
      </c>
      <c r="D58" s="43">
        <v>3.9333333333333331</v>
      </c>
      <c r="E58" s="43">
        <v>3.5</v>
      </c>
      <c r="F58" s="43">
        <v>3.625</v>
      </c>
      <c r="G58" s="43">
        <v>3.4375</v>
      </c>
      <c r="H58" s="43">
        <v>3.9375</v>
      </c>
      <c r="I58" s="43">
        <v>4.75</v>
      </c>
      <c r="J58" s="43">
        <v>3.6875</v>
      </c>
      <c r="K58" s="91">
        <v>3</v>
      </c>
      <c r="L58" s="91">
        <v>2.9375</v>
      </c>
      <c r="M58" s="91">
        <v>3.0625</v>
      </c>
      <c r="N58" s="43">
        <v>3</v>
      </c>
      <c r="O58" s="43">
        <v>3</v>
      </c>
      <c r="P58" s="92">
        <v>3</v>
      </c>
      <c r="Q58" s="92">
        <v>3</v>
      </c>
      <c r="R58" s="92">
        <v>3</v>
      </c>
      <c r="S58" s="43">
        <v>3</v>
      </c>
      <c r="T58" s="43">
        <v>3.1875</v>
      </c>
      <c r="U58" s="93">
        <v>3.4375</v>
      </c>
      <c r="V58" s="93">
        <v>4.5</v>
      </c>
      <c r="W58" s="93">
        <v>4.1875</v>
      </c>
      <c r="X58" s="43">
        <v>3.125</v>
      </c>
      <c r="Y58" s="43">
        <v>3.0625</v>
      </c>
      <c r="Z58" s="43">
        <v>3.0625</v>
      </c>
      <c r="AA58" s="43">
        <v>3.4375</v>
      </c>
      <c r="AB58" s="94">
        <v>3.4099216710182767</v>
      </c>
      <c r="AC58" s="91">
        <v>3</v>
      </c>
      <c r="AD58" s="92">
        <v>3</v>
      </c>
      <c r="AE58" s="93">
        <v>4.041666666666667</v>
      </c>
    </row>
    <row r="59" spans="2:31" x14ac:dyDescent="0.25">
      <c r="B59" s="89">
        <v>291</v>
      </c>
      <c r="C59" s="90" t="s">
        <v>534</v>
      </c>
      <c r="D59" s="43">
        <v>13.733333333333333</v>
      </c>
      <c r="E59" s="43">
        <v>13.3125</v>
      </c>
      <c r="F59" s="43">
        <v>13.75</v>
      </c>
      <c r="G59" s="43">
        <v>14.4375</v>
      </c>
      <c r="H59" s="43">
        <v>14.875</v>
      </c>
      <c r="I59" s="43">
        <v>15</v>
      </c>
      <c r="J59" s="43">
        <v>14.75</v>
      </c>
      <c r="K59" s="91">
        <v>15.25</v>
      </c>
      <c r="L59" s="91">
        <v>22</v>
      </c>
      <c r="M59" s="91">
        <v>22.5625</v>
      </c>
      <c r="N59" s="43">
        <v>20</v>
      </c>
      <c r="O59" s="43">
        <v>19</v>
      </c>
      <c r="P59" s="92">
        <v>19.5625</v>
      </c>
      <c r="Q59" s="92">
        <v>20.5</v>
      </c>
      <c r="R59" s="92">
        <v>21.375</v>
      </c>
      <c r="S59" s="43">
        <v>20.5</v>
      </c>
      <c r="T59" s="43">
        <v>19.3125</v>
      </c>
      <c r="U59" s="93">
        <v>19.8125</v>
      </c>
      <c r="V59" s="93">
        <v>21.375</v>
      </c>
      <c r="W59" s="93">
        <v>16.875</v>
      </c>
      <c r="X59" s="43">
        <v>14.0625</v>
      </c>
      <c r="Y59" s="43">
        <v>14.125</v>
      </c>
      <c r="Z59" s="43">
        <v>14.0625</v>
      </c>
      <c r="AA59" s="43">
        <v>13.875</v>
      </c>
      <c r="AB59" s="94">
        <v>17.263707571801568</v>
      </c>
      <c r="AC59" s="91">
        <v>19.9375</v>
      </c>
      <c r="AD59" s="92">
        <v>20.479166666666668</v>
      </c>
      <c r="AE59" s="93">
        <v>19.354166666666668</v>
      </c>
    </row>
    <row r="60" spans="2:31" x14ac:dyDescent="0.25">
      <c r="B60" s="89">
        <v>292</v>
      </c>
      <c r="C60" s="90" t="s">
        <v>535</v>
      </c>
      <c r="D60" s="43">
        <v>13.666666666666666</v>
      </c>
      <c r="E60" s="43">
        <v>13.25</v>
      </c>
      <c r="F60" s="43">
        <v>13.5625</v>
      </c>
      <c r="G60" s="43">
        <v>13.1875</v>
      </c>
      <c r="H60" s="43">
        <v>14.0625</v>
      </c>
      <c r="I60" s="43">
        <v>14.1875</v>
      </c>
      <c r="J60" s="43">
        <v>14.125</v>
      </c>
      <c r="K60" s="91">
        <v>14.625</v>
      </c>
      <c r="L60" s="91">
        <v>15.25</v>
      </c>
      <c r="M60" s="91">
        <v>15.125</v>
      </c>
      <c r="N60" s="43">
        <v>15.0625</v>
      </c>
      <c r="O60" s="43">
        <v>16.125</v>
      </c>
      <c r="P60" s="92">
        <v>15.875</v>
      </c>
      <c r="Q60" s="92">
        <v>16.25</v>
      </c>
      <c r="R60" s="92">
        <v>18.125</v>
      </c>
      <c r="S60" s="43">
        <v>20.25</v>
      </c>
      <c r="T60" s="43">
        <v>23.125</v>
      </c>
      <c r="U60" s="93">
        <v>29.1875</v>
      </c>
      <c r="V60" s="93">
        <v>34.875</v>
      </c>
      <c r="W60" s="93">
        <v>26.6875</v>
      </c>
      <c r="X60" s="43">
        <v>16.125</v>
      </c>
      <c r="Y60" s="43">
        <v>14.5625</v>
      </c>
      <c r="Z60" s="43">
        <v>14.4375</v>
      </c>
      <c r="AA60" s="43">
        <v>13.625</v>
      </c>
      <c r="AB60" s="94">
        <v>17.31592689295039</v>
      </c>
      <c r="AC60" s="91">
        <v>15</v>
      </c>
      <c r="AD60" s="92">
        <v>16.75</v>
      </c>
      <c r="AE60" s="93">
        <v>30.25</v>
      </c>
    </row>
    <row r="61" spans="2:31" x14ac:dyDescent="0.25">
      <c r="B61" s="89">
        <v>301</v>
      </c>
      <c r="C61" s="90" t="s">
        <v>536</v>
      </c>
      <c r="D61" s="43">
        <v>9.6</v>
      </c>
      <c r="E61" s="43">
        <v>9.25</v>
      </c>
      <c r="F61" s="43">
        <v>8.9375</v>
      </c>
      <c r="G61" s="43">
        <v>9.0625</v>
      </c>
      <c r="H61" s="43">
        <v>9.125</v>
      </c>
      <c r="I61" s="43">
        <v>9.375</v>
      </c>
      <c r="J61" s="43">
        <v>9.9375</v>
      </c>
      <c r="K61" s="91">
        <v>15.4375</v>
      </c>
      <c r="L61" s="91">
        <v>19.6875</v>
      </c>
      <c r="M61" s="91">
        <v>16.4375</v>
      </c>
      <c r="N61" s="43">
        <v>14.25</v>
      </c>
      <c r="O61" s="43">
        <v>13.9375</v>
      </c>
      <c r="P61" s="92">
        <v>13.4375</v>
      </c>
      <c r="Q61" s="92">
        <v>13.75</v>
      </c>
      <c r="R61" s="92">
        <v>14.4375</v>
      </c>
      <c r="S61" s="43">
        <v>15</v>
      </c>
      <c r="T61" s="43">
        <v>16.6875</v>
      </c>
      <c r="U61" s="93">
        <v>20.0625</v>
      </c>
      <c r="V61" s="93">
        <v>26.5</v>
      </c>
      <c r="W61" s="93">
        <v>23.375</v>
      </c>
      <c r="X61" s="43">
        <v>11.1875</v>
      </c>
      <c r="Y61" s="43">
        <v>9.8125</v>
      </c>
      <c r="Z61" s="43">
        <v>9.625</v>
      </c>
      <c r="AA61" s="43">
        <v>10</v>
      </c>
      <c r="AB61" s="94">
        <v>13.715404699738903</v>
      </c>
      <c r="AC61" s="91">
        <v>17.1875</v>
      </c>
      <c r="AD61" s="92">
        <v>13.875</v>
      </c>
      <c r="AE61" s="93">
        <v>23.3125</v>
      </c>
    </row>
    <row r="62" spans="2:31" x14ac:dyDescent="0.25">
      <c r="B62" s="89">
        <v>302</v>
      </c>
      <c r="C62" s="90" t="s">
        <v>537</v>
      </c>
      <c r="D62" s="43">
        <v>14.666666666666666</v>
      </c>
      <c r="E62" s="43">
        <v>15.625</v>
      </c>
      <c r="F62" s="43">
        <v>12.625</v>
      </c>
      <c r="G62" s="43">
        <v>9</v>
      </c>
      <c r="H62" s="43">
        <v>9.1875</v>
      </c>
      <c r="I62" s="43">
        <v>9</v>
      </c>
      <c r="J62" s="43">
        <v>13</v>
      </c>
      <c r="K62" s="91">
        <v>30.1875</v>
      </c>
      <c r="L62" s="91">
        <v>30.4375</v>
      </c>
      <c r="M62" s="91">
        <v>31.3125</v>
      </c>
      <c r="N62" s="43">
        <v>33.5625</v>
      </c>
      <c r="O62" s="43">
        <v>33.5625</v>
      </c>
      <c r="P62" s="92">
        <v>32.75</v>
      </c>
      <c r="Q62" s="92">
        <v>30.625</v>
      </c>
      <c r="R62" s="92">
        <v>30.125</v>
      </c>
      <c r="S62" s="43">
        <v>33.4375</v>
      </c>
      <c r="T62" s="43">
        <v>36.0625</v>
      </c>
      <c r="U62" s="93">
        <v>35.875</v>
      </c>
      <c r="V62" s="93">
        <v>32.4375</v>
      </c>
      <c r="W62" s="93">
        <v>20.3125</v>
      </c>
      <c r="X62" s="43">
        <v>16.3125</v>
      </c>
      <c r="Y62" s="43">
        <v>18.4375</v>
      </c>
      <c r="Z62" s="43">
        <v>20.9375</v>
      </c>
      <c r="AA62" s="43">
        <v>23</v>
      </c>
      <c r="AB62" s="94">
        <v>23.87728459530026</v>
      </c>
      <c r="AC62" s="91">
        <v>30.645833333333332</v>
      </c>
      <c r="AD62" s="92">
        <v>31.166666666666668</v>
      </c>
      <c r="AE62" s="93">
        <v>29.541666666666668</v>
      </c>
    </row>
    <row r="63" spans="2:31" x14ac:dyDescent="0.25">
      <c r="B63" s="89">
        <v>312</v>
      </c>
      <c r="C63" s="90" t="s">
        <v>538</v>
      </c>
      <c r="D63" s="43">
        <v>26</v>
      </c>
      <c r="E63" s="43">
        <v>42.0625</v>
      </c>
      <c r="F63" s="43">
        <v>33.75</v>
      </c>
      <c r="G63" s="43">
        <v>34.125</v>
      </c>
      <c r="H63" s="43">
        <v>34.9375</v>
      </c>
      <c r="I63" s="43">
        <v>22.1875</v>
      </c>
      <c r="J63" s="43">
        <v>21.125</v>
      </c>
      <c r="K63" s="91">
        <v>24.125</v>
      </c>
      <c r="L63" s="91">
        <v>28.625</v>
      </c>
      <c r="M63" s="91">
        <v>30.8125</v>
      </c>
      <c r="N63" s="43">
        <v>39.25</v>
      </c>
      <c r="O63" s="43">
        <v>46.5625</v>
      </c>
      <c r="P63" s="92">
        <v>55.9375</v>
      </c>
      <c r="Q63" s="92">
        <v>53.375</v>
      </c>
      <c r="R63" s="92">
        <v>57.4375</v>
      </c>
      <c r="S63" s="43">
        <v>63.3125</v>
      </c>
      <c r="T63" s="43">
        <v>64.0625</v>
      </c>
      <c r="U63" s="93">
        <v>49.375</v>
      </c>
      <c r="V63" s="93">
        <v>46.5625</v>
      </c>
      <c r="W63" s="93">
        <v>36.9375</v>
      </c>
      <c r="X63" s="43">
        <v>38</v>
      </c>
      <c r="Y63" s="43">
        <v>43.4375</v>
      </c>
      <c r="Z63" s="43">
        <v>43.125</v>
      </c>
      <c r="AA63" s="43">
        <v>42.75</v>
      </c>
      <c r="AB63" s="94">
        <v>40.783289817232379</v>
      </c>
      <c r="AC63" s="91">
        <v>27.854166666666668</v>
      </c>
      <c r="AD63" s="92">
        <v>55.583333333333336</v>
      </c>
      <c r="AE63" s="93">
        <v>44.291666666666664</v>
      </c>
    </row>
    <row r="64" spans="2:31" x14ac:dyDescent="0.25">
      <c r="B64" s="89">
        <v>321</v>
      </c>
      <c r="C64" s="90" t="s">
        <v>539</v>
      </c>
      <c r="D64" s="43">
        <v>17.466666666666665</v>
      </c>
      <c r="E64" s="43">
        <v>17.3125</v>
      </c>
      <c r="F64" s="43">
        <v>17.0625</v>
      </c>
      <c r="G64" s="43">
        <v>17.5625</v>
      </c>
      <c r="H64" s="43">
        <v>21.75</v>
      </c>
      <c r="I64" s="43">
        <v>19.75</v>
      </c>
      <c r="J64" s="43">
        <v>17.125</v>
      </c>
      <c r="K64" s="91">
        <v>14.8125</v>
      </c>
      <c r="L64" s="91">
        <v>14.875</v>
      </c>
      <c r="M64" s="91">
        <v>15.25</v>
      </c>
      <c r="N64" s="43">
        <v>15.5625</v>
      </c>
      <c r="O64" s="43">
        <v>16.1875</v>
      </c>
      <c r="P64" s="92">
        <v>17.3125</v>
      </c>
      <c r="Q64" s="92">
        <v>18.1875</v>
      </c>
      <c r="R64" s="92">
        <v>18.5625</v>
      </c>
      <c r="S64" s="43">
        <v>18.4375</v>
      </c>
      <c r="T64" s="43">
        <v>18.0625</v>
      </c>
      <c r="U64" s="93">
        <v>18.5</v>
      </c>
      <c r="V64" s="93">
        <v>18.9375</v>
      </c>
      <c r="W64" s="93">
        <v>17.125</v>
      </c>
      <c r="X64" s="43">
        <v>16.1875</v>
      </c>
      <c r="Y64" s="43">
        <v>17.0625</v>
      </c>
      <c r="Z64" s="43">
        <v>17.75</v>
      </c>
      <c r="AA64" s="43">
        <v>17.25</v>
      </c>
      <c r="AB64" s="94">
        <v>17.420365535248042</v>
      </c>
      <c r="AC64" s="91">
        <v>14.979166666666666</v>
      </c>
      <c r="AD64" s="92">
        <v>18.020833333333332</v>
      </c>
      <c r="AE64" s="93">
        <v>18.1875</v>
      </c>
    </row>
    <row r="65" spans="2:31" x14ac:dyDescent="0.25">
      <c r="B65" s="89">
        <v>322</v>
      </c>
      <c r="C65" s="90" t="s">
        <v>540</v>
      </c>
      <c r="D65" s="43">
        <v>16.666666666666668</v>
      </c>
      <c r="E65" s="43">
        <v>16.6875</v>
      </c>
      <c r="F65" s="43">
        <v>15.8125</v>
      </c>
      <c r="G65" s="43">
        <v>17.125</v>
      </c>
      <c r="H65" s="43">
        <v>17.0625</v>
      </c>
      <c r="I65" s="43">
        <v>18.3125</v>
      </c>
      <c r="J65" s="43">
        <v>14.0625</v>
      </c>
      <c r="K65" s="91">
        <v>13.0625</v>
      </c>
      <c r="L65" s="91">
        <v>13.4375</v>
      </c>
      <c r="M65" s="91">
        <v>13.625</v>
      </c>
      <c r="N65" s="43">
        <v>14.5</v>
      </c>
      <c r="O65" s="43">
        <v>15.25</v>
      </c>
      <c r="P65" s="92">
        <v>16.25</v>
      </c>
      <c r="Q65" s="92">
        <v>17.25</v>
      </c>
      <c r="R65" s="92">
        <v>17.125</v>
      </c>
      <c r="S65" s="43">
        <v>17.125</v>
      </c>
      <c r="T65" s="43">
        <v>16.6875</v>
      </c>
      <c r="U65" s="93">
        <v>16.875</v>
      </c>
      <c r="V65" s="93">
        <v>16.75</v>
      </c>
      <c r="W65" s="93">
        <v>15.875</v>
      </c>
      <c r="X65" s="43">
        <v>15.4375</v>
      </c>
      <c r="Y65" s="43">
        <v>16.375</v>
      </c>
      <c r="Z65" s="43">
        <v>17.1875</v>
      </c>
      <c r="AA65" s="43">
        <v>16.5625</v>
      </c>
      <c r="AB65" s="94">
        <v>16.044386422976501</v>
      </c>
      <c r="AC65" s="91">
        <v>13.375</v>
      </c>
      <c r="AD65" s="92">
        <v>16.875</v>
      </c>
      <c r="AE65" s="93">
        <v>16.5</v>
      </c>
    </row>
    <row r="66" spans="2:31" x14ac:dyDescent="0.25">
      <c r="B66" s="89">
        <v>331</v>
      </c>
      <c r="C66" s="90" t="s">
        <v>541</v>
      </c>
      <c r="D66" s="43">
        <v>5.5333333333333332</v>
      </c>
      <c r="E66" s="43">
        <v>5.3125</v>
      </c>
      <c r="F66" s="43">
        <v>5.8125</v>
      </c>
      <c r="G66" s="43">
        <v>7.2666666666666666</v>
      </c>
      <c r="H66" s="43">
        <v>5.5625</v>
      </c>
      <c r="I66" s="43">
        <v>5.4375</v>
      </c>
      <c r="J66" s="43">
        <v>5.125</v>
      </c>
      <c r="K66" s="91">
        <v>5.25</v>
      </c>
      <c r="L66" s="91">
        <v>5.125</v>
      </c>
      <c r="M66" s="91">
        <v>5.0625</v>
      </c>
      <c r="N66" s="43">
        <v>5.0625</v>
      </c>
      <c r="O66" s="43">
        <v>5</v>
      </c>
      <c r="P66" s="92">
        <v>5</v>
      </c>
      <c r="Q66" s="92">
        <v>5</v>
      </c>
      <c r="R66" s="92">
        <v>5.0625</v>
      </c>
      <c r="S66" s="43">
        <v>5.0625</v>
      </c>
      <c r="T66" s="43">
        <v>5.0625</v>
      </c>
      <c r="U66" s="93">
        <v>5.0625</v>
      </c>
      <c r="V66" s="93">
        <v>5.0625</v>
      </c>
      <c r="W66" s="93">
        <v>5.0625</v>
      </c>
      <c r="X66" s="43">
        <v>4.9375</v>
      </c>
      <c r="Y66" s="43">
        <v>5.0625</v>
      </c>
      <c r="Z66" s="43">
        <v>5.0625</v>
      </c>
      <c r="AA66" s="43">
        <v>5.25</v>
      </c>
      <c r="AB66" s="94">
        <v>5.2539267015706805</v>
      </c>
      <c r="AC66" s="91">
        <v>5.145833333333333</v>
      </c>
      <c r="AD66" s="92">
        <v>5.020833333333333</v>
      </c>
      <c r="AE66" s="93">
        <v>5.0625</v>
      </c>
    </row>
    <row r="67" spans="2:31" x14ac:dyDescent="0.25">
      <c r="B67" s="89">
        <v>332</v>
      </c>
      <c r="C67" s="90" t="s">
        <v>542</v>
      </c>
      <c r="D67" s="43">
        <v>5.1333333333333337</v>
      </c>
      <c r="E67" s="43">
        <v>6.1875</v>
      </c>
      <c r="F67" s="43">
        <v>7.0625</v>
      </c>
      <c r="G67" s="43">
        <v>5.25</v>
      </c>
      <c r="H67" s="43">
        <v>5.8125</v>
      </c>
      <c r="I67" s="43">
        <v>5.625</v>
      </c>
      <c r="J67" s="43">
        <v>5.625</v>
      </c>
      <c r="K67" s="91">
        <v>5.4375</v>
      </c>
      <c r="L67" s="91">
        <v>5.5</v>
      </c>
      <c r="M67" s="91">
        <v>5.5625</v>
      </c>
      <c r="N67" s="43">
        <v>5.375</v>
      </c>
      <c r="O67" s="43">
        <v>5.5625</v>
      </c>
      <c r="P67" s="92">
        <v>5.5625</v>
      </c>
      <c r="Q67" s="92">
        <v>5.625</v>
      </c>
      <c r="R67" s="92">
        <v>5.625</v>
      </c>
      <c r="S67" s="43">
        <v>5.625</v>
      </c>
      <c r="T67" s="43">
        <v>5.625</v>
      </c>
      <c r="U67" s="93">
        <v>5.875</v>
      </c>
      <c r="V67" s="93">
        <v>6.6875</v>
      </c>
      <c r="W67" s="93">
        <v>5.75</v>
      </c>
      <c r="X67" s="43">
        <v>5.125</v>
      </c>
      <c r="Y67" s="43">
        <v>5.0625</v>
      </c>
      <c r="Z67" s="43">
        <v>5.3125</v>
      </c>
      <c r="AA67" s="43">
        <v>5</v>
      </c>
      <c r="AB67" s="94">
        <v>5.6266318537859004</v>
      </c>
      <c r="AC67" s="91">
        <v>5.5</v>
      </c>
      <c r="AD67" s="92">
        <v>5.604166666666667</v>
      </c>
      <c r="AE67" s="93">
        <v>6.104166666666667</v>
      </c>
    </row>
    <row r="68" spans="2:31" x14ac:dyDescent="0.25">
      <c r="B68" s="89">
        <v>341</v>
      </c>
      <c r="C68" s="90" t="s">
        <v>543</v>
      </c>
      <c r="D68" s="43">
        <v>6.2666666666666666</v>
      </c>
      <c r="E68" s="43">
        <v>6.4375</v>
      </c>
      <c r="F68" s="43">
        <v>6.3125</v>
      </c>
      <c r="G68" s="43">
        <v>6.375</v>
      </c>
      <c r="H68" s="43">
        <v>6.5</v>
      </c>
      <c r="I68" s="43">
        <v>6.375</v>
      </c>
      <c r="J68" s="43">
        <v>6.125</v>
      </c>
      <c r="K68" s="91">
        <v>6.0625</v>
      </c>
      <c r="L68" s="91">
        <v>6</v>
      </c>
      <c r="M68" s="91">
        <v>6</v>
      </c>
      <c r="N68" s="43">
        <v>6</v>
      </c>
      <c r="O68" s="43">
        <v>6.0625</v>
      </c>
      <c r="P68" s="92">
        <v>6.125</v>
      </c>
      <c r="Q68" s="92">
        <v>6.125</v>
      </c>
      <c r="R68" s="92">
        <v>6.0625</v>
      </c>
      <c r="S68" s="43">
        <v>6.0625</v>
      </c>
      <c r="T68" s="43">
        <v>6</v>
      </c>
      <c r="U68" s="93">
        <v>6</v>
      </c>
      <c r="V68" s="93">
        <v>6</v>
      </c>
      <c r="W68" s="93">
        <v>6</v>
      </c>
      <c r="X68" s="43">
        <v>6</v>
      </c>
      <c r="Y68" s="43">
        <v>6.3125</v>
      </c>
      <c r="Z68" s="43">
        <v>6.4375</v>
      </c>
      <c r="AA68" s="43">
        <v>6.1875</v>
      </c>
      <c r="AB68" s="94">
        <v>6.1592689295039165</v>
      </c>
      <c r="AC68" s="91">
        <v>6.020833333333333</v>
      </c>
      <c r="AD68" s="92">
        <v>6.104166666666667</v>
      </c>
      <c r="AE68" s="93">
        <v>6</v>
      </c>
    </row>
    <row r="69" spans="2:31" x14ac:dyDescent="0.25">
      <c r="B69" s="89">
        <v>342</v>
      </c>
      <c r="C69" s="90" t="s">
        <v>544</v>
      </c>
      <c r="D69" s="43">
        <v>6.0666666666666664</v>
      </c>
      <c r="E69" s="43">
        <v>6.25</v>
      </c>
      <c r="F69" s="43">
        <v>6.25</v>
      </c>
      <c r="G69" s="43">
        <v>6.1875</v>
      </c>
      <c r="H69" s="43">
        <v>6.25</v>
      </c>
      <c r="I69" s="43">
        <v>6.125</v>
      </c>
      <c r="J69" s="43">
        <v>6</v>
      </c>
      <c r="K69" s="91">
        <v>6.0625</v>
      </c>
      <c r="L69" s="91">
        <v>6</v>
      </c>
      <c r="M69" s="91">
        <v>6</v>
      </c>
      <c r="N69" s="43">
        <v>6</v>
      </c>
      <c r="O69" s="43">
        <v>6</v>
      </c>
      <c r="P69" s="92">
        <v>6</v>
      </c>
      <c r="Q69" s="92">
        <v>6</v>
      </c>
      <c r="R69" s="92">
        <v>6</v>
      </c>
      <c r="S69" s="43">
        <v>6</v>
      </c>
      <c r="T69" s="43">
        <v>6.0625</v>
      </c>
      <c r="U69" s="93">
        <v>6</v>
      </c>
      <c r="V69" s="93">
        <v>6</v>
      </c>
      <c r="W69" s="93">
        <v>6</v>
      </c>
      <c r="X69" s="43">
        <v>6</v>
      </c>
      <c r="Y69" s="43">
        <v>6.0625</v>
      </c>
      <c r="Z69" s="43">
        <v>6.125</v>
      </c>
      <c r="AA69" s="43">
        <v>6.125</v>
      </c>
      <c r="AB69" s="94">
        <v>6.0652741514360313</v>
      </c>
      <c r="AC69" s="91">
        <v>6.020833333333333</v>
      </c>
      <c r="AD69" s="92">
        <v>6</v>
      </c>
      <c r="AE69" s="93">
        <v>6</v>
      </c>
    </row>
    <row r="70" spans="2:31" x14ac:dyDescent="0.25">
      <c r="B70" s="89">
        <v>351</v>
      </c>
      <c r="C70" s="90" t="s">
        <v>545</v>
      </c>
      <c r="D70" s="43">
        <v>28.466666666666665</v>
      </c>
      <c r="E70" s="43">
        <v>22.875</v>
      </c>
      <c r="F70" s="43">
        <v>14.9375</v>
      </c>
      <c r="G70" s="43">
        <v>17.8125</v>
      </c>
      <c r="H70" s="43">
        <v>18.9375</v>
      </c>
      <c r="I70" s="43">
        <v>13.25</v>
      </c>
      <c r="J70" s="43">
        <v>15.0625</v>
      </c>
      <c r="K70" s="91">
        <v>13</v>
      </c>
      <c r="L70" s="91">
        <v>15.5625</v>
      </c>
      <c r="M70" s="91">
        <v>21.4375</v>
      </c>
      <c r="N70" s="43">
        <v>19.1875</v>
      </c>
      <c r="O70" s="43">
        <v>20.4375</v>
      </c>
      <c r="P70" s="92">
        <v>24.3125</v>
      </c>
      <c r="Q70" s="92">
        <v>27.0625</v>
      </c>
      <c r="R70" s="92">
        <v>30.9375</v>
      </c>
      <c r="S70" s="43">
        <v>34.3125</v>
      </c>
      <c r="T70" s="43">
        <v>36.6875</v>
      </c>
      <c r="U70" s="93">
        <v>30.5625</v>
      </c>
      <c r="V70" s="93">
        <v>24.75</v>
      </c>
      <c r="W70" s="93">
        <v>18.75</v>
      </c>
      <c r="X70" s="43">
        <v>17.625</v>
      </c>
      <c r="Y70" s="43">
        <v>16.1875</v>
      </c>
      <c r="Z70" s="43">
        <v>21.5625</v>
      </c>
      <c r="AA70" s="43">
        <v>22.5</v>
      </c>
      <c r="AB70" s="94">
        <v>21.908616187989555</v>
      </c>
      <c r="AC70" s="91">
        <v>16.666666666666668</v>
      </c>
      <c r="AD70" s="92">
        <v>27.4375</v>
      </c>
      <c r="AE70" s="93">
        <v>24.6875</v>
      </c>
    </row>
    <row r="71" spans="2:31" x14ac:dyDescent="0.25">
      <c r="B71" s="89">
        <v>352</v>
      </c>
      <c r="C71" s="90" t="s">
        <v>546</v>
      </c>
      <c r="D71" s="43">
        <v>23.066666666666666</v>
      </c>
      <c r="E71" s="43">
        <v>19.25</v>
      </c>
      <c r="F71" s="43">
        <v>18.6875</v>
      </c>
      <c r="G71" s="43">
        <v>15.5625</v>
      </c>
      <c r="H71" s="43">
        <v>12.5625</v>
      </c>
      <c r="I71" s="43">
        <v>9.9375</v>
      </c>
      <c r="J71" s="43">
        <v>13.4375</v>
      </c>
      <c r="K71" s="91">
        <v>18.375</v>
      </c>
      <c r="L71" s="91">
        <v>19.4375</v>
      </c>
      <c r="M71" s="91">
        <v>18.3125</v>
      </c>
      <c r="N71" s="43">
        <v>19.25</v>
      </c>
      <c r="O71" s="43">
        <v>18.625</v>
      </c>
      <c r="P71" s="92">
        <v>21.375</v>
      </c>
      <c r="Q71" s="92">
        <v>28.5</v>
      </c>
      <c r="R71" s="92">
        <v>25.25</v>
      </c>
      <c r="S71" s="43">
        <v>25.625</v>
      </c>
      <c r="T71" s="43">
        <v>28.25</v>
      </c>
      <c r="U71" s="93">
        <v>33.0625</v>
      </c>
      <c r="V71" s="93">
        <v>28.75</v>
      </c>
      <c r="W71" s="93">
        <v>24.5625</v>
      </c>
      <c r="X71" s="43">
        <v>21.125</v>
      </c>
      <c r="Y71" s="43">
        <v>24.4375</v>
      </c>
      <c r="Z71" s="43">
        <v>24.25</v>
      </c>
      <c r="AA71" s="43">
        <v>31.25</v>
      </c>
      <c r="AB71" s="94">
        <v>21.785900783289819</v>
      </c>
      <c r="AC71" s="91">
        <v>18.708333333333332</v>
      </c>
      <c r="AD71" s="92">
        <v>25.041666666666668</v>
      </c>
      <c r="AE71" s="93">
        <v>28.791666666666668</v>
      </c>
    </row>
    <row r="72" spans="2:31" x14ac:dyDescent="0.25">
      <c r="B72" s="89">
        <v>361</v>
      </c>
      <c r="C72" s="90" t="s">
        <v>299</v>
      </c>
      <c r="D72" s="43">
        <v>19.866666666666667</v>
      </c>
      <c r="E72" s="43">
        <v>19.125</v>
      </c>
      <c r="F72" s="43">
        <v>22.1875</v>
      </c>
      <c r="G72" s="43">
        <v>28.0625</v>
      </c>
      <c r="H72" s="43">
        <v>21.75</v>
      </c>
      <c r="I72" s="43">
        <v>20.25</v>
      </c>
      <c r="J72" s="43">
        <v>20.5625</v>
      </c>
      <c r="K72" s="91">
        <v>19.9375</v>
      </c>
      <c r="L72" s="91">
        <v>17.4375</v>
      </c>
      <c r="M72" s="91">
        <v>17.625</v>
      </c>
      <c r="N72" s="43">
        <v>18.1875</v>
      </c>
      <c r="O72" s="43">
        <v>19.0625</v>
      </c>
      <c r="P72" s="92">
        <v>21.5625</v>
      </c>
      <c r="Q72" s="92">
        <v>24.6875</v>
      </c>
      <c r="R72" s="92">
        <v>27.3125</v>
      </c>
      <c r="S72" s="43">
        <v>28.375</v>
      </c>
      <c r="T72" s="43">
        <v>25.75</v>
      </c>
      <c r="U72" s="93">
        <v>23.4375</v>
      </c>
      <c r="V72" s="93">
        <v>22.125</v>
      </c>
      <c r="W72" s="93">
        <v>21.375</v>
      </c>
      <c r="X72" s="43">
        <v>20.3125</v>
      </c>
      <c r="Y72" s="43">
        <v>20.625</v>
      </c>
      <c r="Z72" s="43">
        <v>22</v>
      </c>
      <c r="AA72" s="43">
        <v>21.3125</v>
      </c>
      <c r="AB72" s="94">
        <v>21.79373368146214</v>
      </c>
      <c r="AC72" s="91">
        <v>18.333333333333332</v>
      </c>
      <c r="AD72" s="92">
        <v>24.520833333333332</v>
      </c>
      <c r="AE72" s="93">
        <v>22.3125</v>
      </c>
    </row>
    <row r="73" spans="2:31" x14ac:dyDescent="0.25">
      <c r="B73" s="89">
        <v>362</v>
      </c>
      <c r="C73" s="90" t="s">
        <v>300</v>
      </c>
      <c r="D73" s="43">
        <v>19.466666666666665</v>
      </c>
      <c r="E73" s="43">
        <v>20.75</v>
      </c>
      <c r="F73" s="43">
        <v>18.3125</v>
      </c>
      <c r="G73" s="43">
        <v>21.5</v>
      </c>
      <c r="H73" s="43">
        <v>22</v>
      </c>
      <c r="I73" s="43">
        <v>26.933333333333334</v>
      </c>
      <c r="J73" s="43">
        <v>22.25</v>
      </c>
      <c r="K73" s="91">
        <v>18.4375</v>
      </c>
      <c r="L73" s="91">
        <v>17.1875</v>
      </c>
      <c r="M73" s="91">
        <v>17.9375</v>
      </c>
      <c r="N73" s="43">
        <v>18.875</v>
      </c>
      <c r="O73" s="43">
        <v>20.125</v>
      </c>
      <c r="P73" s="92">
        <v>22.25</v>
      </c>
      <c r="Q73" s="92">
        <v>25.5</v>
      </c>
      <c r="R73" s="92">
        <v>29.4375</v>
      </c>
      <c r="S73" s="43">
        <v>32.5</v>
      </c>
      <c r="T73" s="43">
        <v>32.3125</v>
      </c>
      <c r="U73" s="93">
        <v>28.75</v>
      </c>
      <c r="V73" s="93">
        <v>25.0625</v>
      </c>
      <c r="W73" s="93">
        <v>23.125</v>
      </c>
      <c r="X73" s="43">
        <v>21.3125</v>
      </c>
      <c r="Y73" s="43">
        <v>20.75</v>
      </c>
      <c r="Z73" s="43">
        <v>22.25</v>
      </c>
      <c r="AA73" s="43">
        <v>21.3125</v>
      </c>
      <c r="AB73" s="94">
        <v>22.845549738219894</v>
      </c>
      <c r="AC73" s="91">
        <v>17.854166666666668</v>
      </c>
      <c r="AD73" s="92">
        <v>25.729166666666668</v>
      </c>
      <c r="AE73" s="93">
        <v>25.645833333333332</v>
      </c>
    </row>
    <row r="74" spans="2:31" x14ac:dyDescent="0.25">
      <c r="B74" s="89">
        <v>371</v>
      </c>
      <c r="C74" s="90" t="s">
        <v>547</v>
      </c>
      <c r="D74" s="43">
        <v>15.533333333333333</v>
      </c>
      <c r="E74" s="43">
        <v>18.3125</v>
      </c>
      <c r="F74" s="43">
        <v>14.3125</v>
      </c>
      <c r="G74" s="43">
        <v>13.125</v>
      </c>
      <c r="H74" s="43">
        <v>10.5625</v>
      </c>
      <c r="I74" s="43">
        <v>11.625</v>
      </c>
      <c r="J74" s="43">
        <v>6.875</v>
      </c>
      <c r="K74" s="91">
        <v>9.5</v>
      </c>
      <c r="L74" s="91">
        <v>11.125</v>
      </c>
      <c r="M74" s="91">
        <v>9.3125</v>
      </c>
      <c r="N74" s="43">
        <v>13.0625</v>
      </c>
      <c r="O74" s="43">
        <v>13.875</v>
      </c>
      <c r="P74" s="92">
        <v>23.6875</v>
      </c>
      <c r="Q74" s="92">
        <v>24.375</v>
      </c>
      <c r="R74" s="92">
        <v>20.9375</v>
      </c>
      <c r="S74" s="43">
        <v>19.5</v>
      </c>
      <c r="T74" s="43">
        <v>18.25</v>
      </c>
      <c r="U74" s="93">
        <v>15.8125</v>
      </c>
      <c r="V74" s="93">
        <v>16.25</v>
      </c>
      <c r="W74" s="93">
        <v>16.25</v>
      </c>
      <c r="X74" s="43">
        <v>16.3125</v>
      </c>
      <c r="Y74" s="43">
        <v>23</v>
      </c>
      <c r="Z74" s="43">
        <v>21.0625</v>
      </c>
      <c r="AA74" s="43">
        <v>17.125</v>
      </c>
      <c r="AB74" s="94">
        <v>15.825065274151436</v>
      </c>
      <c r="AC74" s="91">
        <v>9.9791666666666661</v>
      </c>
      <c r="AD74" s="92">
        <v>23</v>
      </c>
      <c r="AE74" s="93">
        <v>16.104166666666668</v>
      </c>
    </row>
    <row r="75" spans="2:31" x14ac:dyDescent="0.25">
      <c r="B75" s="89">
        <v>372</v>
      </c>
      <c r="C75" s="90" t="s">
        <v>548</v>
      </c>
      <c r="D75" s="43">
        <v>8.4</v>
      </c>
      <c r="E75" s="43">
        <v>7.875</v>
      </c>
      <c r="F75" s="43">
        <v>8.5625</v>
      </c>
      <c r="G75" s="43">
        <v>9.625</v>
      </c>
      <c r="H75" s="43">
        <v>11.125</v>
      </c>
      <c r="I75" s="43">
        <v>9.8125</v>
      </c>
      <c r="J75" s="43">
        <v>8.9375</v>
      </c>
      <c r="K75" s="91">
        <v>7.5625</v>
      </c>
      <c r="L75" s="91">
        <v>8</v>
      </c>
      <c r="M75" s="91">
        <v>8.625</v>
      </c>
      <c r="N75" s="43">
        <v>7.5</v>
      </c>
      <c r="O75" s="43">
        <v>10.125</v>
      </c>
      <c r="P75" s="92">
        <v>8.125</v>
      </c>
      <c r="Q75" s="92">
        <v>9.375</v>
      </c>
      <c r="R75" s="92">
        <v>9.0625</v>
      </c>
      <c r="S75" s="43">
        <v>9.875</v>
      </c>
      <c r="T75" s="43">
        <v>9.6875</v>
      </c>
      <c r="U75" s="93">
        <v>9.1875</v>
      </c>
      <c r="V75" s="93">
        <v>9.0625</v>
      </c>
      <c r="W75" s="93">
        <v>9.1875</v>
      </c>
      <c r="X75" s="43">
        <v>8.8125</v>
      </c>
      <c r="Y75" s="43">
        <v>9.0625</v>
      </c>
      <c r="Z75" s="43">
        <v>9.125</v>
      </c>
      <c r="AA75" s="43">
        <v>9.1875</v>
      </c>
      <c r="AB75" s="94">
        <v>8.9973890339425591</v>
      </c>
      <c r="AC75" s="91">
        <v>8.0625</v>
      </c>
      <c r="AD75" s="92">
        <v>8.8541666666666661</v>
      </c>
      <c r="AE75" s="93">
        <v>9.1458333333333339</v>
      </c>
    </row>
    <row r="76" spans="2:31" x14ac:dyDescent="0.25">
      <c r="B76" s="89">
        <v>381</v>
      </c>
      <c r="C76" s="90" t="s">
        <v>549</v>
      </c>
      <c r="D76" s="43">
        <v>7.8</v>
      </c>
      <c r="E76" s="43">
        <v>7.875</v>
      </c>
      <c r="F76" s="43">
        <v>7.3125</v>
      </c>
      <c r="G76" s="43">
        <v>8.3125</v>
      </c>
      <c r="H76" s="43">
        <v>7.3125</v>
      </c>
      <c r="I76" s="43">
        <v>8.875</v>
      </c>
      <c r="J76" s="43">
        <v>7.3125</v>
      </c>
      <c r="K76" s="91">
        <v>6.125</v>
      </c>
      <c r="L76" s="91">
        <v>6.5625</v>
      </c>
      <c r="M76" s="91">
        <v>6.8125</v>
      </c>
      <c r="N76" s="43">
        <v>7.125</v>
      </c>
      <c r="O76" s="43">
        <v>7.375</v>
      </c>
      <c r="P76" s="92">
        <v>9</v>
      </c>
      <c r="Q76" s="92">
        <v>7.5625</v>
      </c>
      <c r="R76" s="92">
        <v>8.75</v>
      </c>
      <c r="S76" s="43">
        <v>8.5625</v>
      </c>
      <c r="T76" s="43">
        <v>8.125</v>
      </c>
      <c r="U76" s="93">
        <v>8.125</v>
      </c>
      <c r="V76" s="93">
        <v>8.1875</v>
      </c>
      <c r="W76" s="93">
        <v>7.4375</v>
      </c>
      <c r="X76" s="43">
        <v>7.4375</v>
      </c>
      <c r="Y76" s="43">
        <v>7.5625</v>
      </c>
      <c r="Z76" s="43">
        <v>9</v>
      </c>
      <c r="AA76" s="43">
        <v>7.6875</v>
      </c>
      <c r="AB76" s="94">
        <v>7.7597911227154048</v>
      </c>
      <c r="AC76" s="91">
        <v>6.5</v>
      </c>
      <c r="AD76" s="92">
        <v>8.4375</v>
      </c>
      <c r="AE76" s="93">
        <v>7.916666666666667</v>
      </c>
    </row>
    <row r="77" spans="2:31" x14ac:dyDescent="0.25">
      <c r="B77" s="89">
        <v>382</v>
      </c>
      <c r="C77" s="90" t="s">
        <v>550</v>
      </c>
      <c r="D77" s="43">
        <v>9.4</v>
      </c>
      <c r="E77" s="43">
        <v>8.4375</v>
      </c>
      <c r="F77" s="43">
        <v>8.4375</v>
      </c>
      <c r="G77" s="43">
        <v>8.1875</v>
      </c>
      <c r="H77" s="43">
        <v>8.5</v>
      </c>
      <c r="I77" s="43">
        <v>7.5625</v>
      </c>
      <c r="J77" s="43">
        <v>7.0625</v>
      </c>
      <c r="K77" s="91">
        <v>7.375</v>
      </c>
      <c r="L77" s="91">
        <v>8.125</v>
      </c>
      <c r="M77" s="91">
        <v>8</v>
      </c>
      <c r="N77" s="43">
        <v>8.375</v>
      </c>
      <c r="O77" s="43">
        <v>8.875</v>
      </c>
      <c r="P77" s="92">
        <v>9.9375</v>
      </c>
      <c r="Q77" s="92">
        <v>10.0625</v>
      </c>
      <c r="R77" s="92">
        <v>10.1875</v>
      </c>
      <c r="S77" s="43">
        <v>11</v>
      </c>
      <c r="T77" s="43">
        <v>11.125</v>
      </c>
      <c r="U77" s="93">
        <v>11.75</v>
      </c>
      <c r="V77" s="93">
        <v>11.8125</v>
      </c>
      <c r="W77" s="93">
        <v>9.4375</v>
      </c>
      <c r="X77" s="43">
        <v>8.5</v>
      </c>
      <c r="Y77" s="43">
        <v>8.5</v>
      </c>
      <c r="Z77" s="43">
        <v>8.5625</v>
      </c>
      <c r="AA77" s="43">
        <v>8.8125</v>
      </c>
      <c r="AB77" s="94">
        <v>9.0835509138381205</v>
      </c>
      <c r="AC77" s="91">
        <v>7.833333333333333</v>
      </c>
      <c r="AD77" s="92">
        <v>10.0625</v>
      </c>
      <c r="AE77" s="93">
        <v>11</v>
      </c>
    </row>
    <row r="78" spans="2:31" x14ac:dyDescent="0.25">
      <c r="B78" s="89">
        <v>391</v>
      </c>
      <c r="C78" s="90" t="s">
        <v>551</v>
      </c>
      <c r="D78" s="43">
        <v>14.133333333333333</v>
      </c>
      <c r="E78" s="43">
        <v>18.3125</v>
      </c>
      <c r="F78" s="43">
        <v>16.125</v>
      </c>
      <c r="G78" s="43">
        <v>15.125</v>
      </c>
      <c r="H78" s="43">
        <v>11.4375</v>
      </c>
      <c r="I78" s="43">
        <v>12.4375</v>
      </c>
      <c r="J78" s="43">
        <v>9.625</v>
      </c>
      <c r="K78" s="91">
        <v>10.4375</v>
      </c>
      <c r="L78" s="91">
        <v>12.4375</v>
      </c>
      <c r="M78" s="91">
        <v>16.1875</v>
      </c>
      <c r="N78" s="43">
        <v>14.9375</v>
      </c>
      <c r="O78" s="43">
        <v>18.6875</v>
      </c>
      <c r="P78" s="92">
        <v>17.9375</v>
      </c>
      <c r="Q78" s="92">
        <v>20</v>
      </c>
      <c r="R78" s="92">
        <v>20.625</v>
      </c>
      <c r="S78" s="43">
        <v>22.3125</v>
      </c>
      <c r="T78" s="43">
        <v>24.5625</v>
      </c>
      <c r="U78" s="93">
        <v>25.3125</v>
      </c>
      <c r="V78" s="93">
        <v>24.375</v>
      </c>
      <c r="W78" s="93">
        <v>22.5625</v>
      </c>
      <c r="X78" s="43">
        <v>17.625</v>
      </c>
      <c r="Y78" s="43">
        <v>17.3125</v>
      </c>
      <c r="Z78" s="43">
        <v>15.4375</v>
      </c>
      <c r="AA78" s="43">
        <v>15.4375</v>
      </c>
      <c r="AB78" s="94">
        <v>17.232375979112273</v>
      </c>
      <c r="AC78" s="91">
        <v>13.020833333333334</v>
      </c>
      <c r="AD78" s="92">
        <v>19.520833333333332</v>
      </c>
      <c r="AE78" s="93">
        <v>24.083333333333332</v>
      </c>
    </row>
    <row r="79" spans="2:31" x14ac:dyDescent="0.25">
      <c r="B79" s="89">
        <v>392</v>
      </c>
      <c r="C79" s="90" t="s">
        <v>552</v>
      </c>
      <c r="D79" s="43">
        <v>10.066666666666666</v>
      </c>
      <c r="E79" s="43">
        <v>15.1875</v>
      </c>
      <c r="F79" s="43">
        <v>18.5625</v>
      </c>
      <c r="G79" s="43">
        <v>16.375</v>
      </c>
      <c r="H79" s="43">
        <v>13.75</v>
      </c>
      <c r="I79" s="43">
        <v>8.875</v>
      </c>
      <c r="J79" s="43">
        <v>15.5625</v>
      </c>
      <c r="K79" s="91">
        <v>12.125</v>
      </c>
      <c r="L79" s="91">
        <v>12.75</v>
      </c>
      <c r="M79" s="91">
        <v>14.6875</v>
      </c>
      <c r="N79" s="43">
        <v>14.9375</v>
      </c>
      <c r="O79" s="43">
        <v>14.9375</v>
      </c>
      <c r="P79" s="92">
        <v>17.5625</v>
      </c>
      <c r="Q79" s="92">
        <v>18.125</v>
      </c>
      <c r="R79" s="92">
        <v>19.4375</v>
      </c>
      <c r="S79" s="43">
        <v>20.3125</v>
      </c>
      <c r="T79" s="43">
        <v>16.1875</v>
      </c>
      <c r="U79" s="93">
        <v>18.6875</v>
      </c>
      <c r="V79" s="93">
        <v>19.125</v>
      </c>
      <c r="W79" s="93">
        <v>15.5</v>
      </c>
      <c r="X79" s="43">
        <v>15.6875</v>
      </c>
      <c r="Y79" s="43">
        <v>16.8125</v>
      </c>
      <c r="Z79" s="43">
        <v>14.375</v>
      </c>
      <c r="AA79" s="43">
        <v>18</v>
      </c>
      <c r="AB79" s="94">
        <v>15.74934725848564</v>
      </c>
      <c r="AC79" s="91">
        <v>13.1875</v>
      </c>
      <c r="AD79" s="92">
        <v>18.375</v>
      </c>
      <c r="AE79" s="93">
        <v>17.770833333333332</v>
      </c>
    </row>
    <row r="82" spans="2:31" x14ac:dyDescent="0.25">
      <c r="B82" s="121" t="s">
        <v>312</v>
      </c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</row>
    <row r="83" spans="2:31" s="87" customFormat="1" ht="25.5" x14ac:dyDescent="0.2">
      <c r="B83" s="79" t="s">
        <v>228</v>
      </c>
      <c r="C83" s="79" t="s">
        <v>229</v>
      </c>
      <c r="D83" s="88">
        <v>0</v>
      </c>
      <c r="E83" s="88">
        <v>4.1666666666666664E-2</v>
      </c>
      <c r="F83" s="88">
        <v>8.3333333333333329E-2</v>
      </c>
      <c r="G83" s="88">
        <v>0.125</v>
      </c>
      <c r="H83" s="88">
        <v>0.16666666666666666</v>
      </c>
      <c r="I83" s="88">
        <v>0.20833333333333334</v>
      </c>
      <c r="J83" s="88">
        <v>0.25</v>
      </c>
      <c r="K83" s="88">
        <v>0.29166666666666669</v>
      </c>
      <c r="L83" s="88">
        <v>0.33333333333333331</v>
      </c>
      <c r="M83" s="88">
        <v>0.375</v>
      </c>
      <c r="N83" s="88">
        <v>0.41666666666666669</v>
      </c>
      <c r="O83" s="88">
        <v>0.45833333333333331</v>
      </c>
      <c r="P83" s="88">
        <v>0.5</v>
      </c>
      <c r="Q83" s="88">
        <v>0.54166666666666663</v>
      </c>
      <c r="R83" s="88">
        <v>0.58333333333333337</v>
      </c>
      <c r="S83" s="88">
        <v>0.625</v>
      </c>
      <c r="T83" s="88">
        <v>0.66666666666666663</v>
      </c>
      <c r="U83" s="88">
        <v>0.70833333333333337</v>
      </c>
      <c r="V83" s="88">
        <v>0.75</v>
      </c>
      <c r="W83" s="88">
        <v>0.79166666666666663</v>
      </c>
      <c r="X83" s="88">
        <v>0.83333333333333337</v>
      </c>
      <c r="Y83" s="88">
        <v>0.875</v>
      </c>
      <c r="Z83" s="88">
        <v>0.91666666666666663</v>
      </c>
      <c r="AA83" s="88">
        <v>0.95833333333333337</v>
      </c>
      <c r="AB83" s="79" t="s">
        <v>230</v>
      </c>
      <c r="AC83" s="79" t="s">
        <v>231</v>
      </c>
      <c r="AD83" s="79" t="s">
        <v>232</v>
      </c>
      <c r="AE83" s="79" t="s">
        <v>233</v>
      </c>
    </row>
    <row r="84" spans="2:31" x14ac:dyDescent="0.25">
      <c r="B84" s="89">
        <v>11</v>
      </c>
      <c r="C84" s="90" t="s">
        <v>234</v>
      </c>
      <c r="D84" s="43">
        <v>31.55</v>
      </c>
      <c r="E84" s="43">
        <v>28.1</v>
      </c>
      <c r="F84" s="43">
        <v>27.3</v>
      </c>
      <c r="G84" s="43">
        <v>26.85</v>
      </c>
      <c r="H84" s="43">
        <v>26.9</v>
      </c>
      <c r="I84" s="43">
        <v>27.25</v>
      </c>
      <c r="J84" s="43">
        <v>25.5</v>
      </c>
      <c r="K84" s="91">
        <v>24.2</v>
      </c>
      <c r="L84" s="91">
        <v>25.45</v>
      </c>
      <c r="M84" s="91">
        <v>25.4</v>
      </c>
      <c r="N84" s="43">
        <v>28.85</v>
      </c>
      <c r="O84" s="43">
        <v>31.55</v>
      </c>
      <c r="P84" s="92">
        <v>33.65</v>
      </c>
      <c r="Q84" s="92">
        <v>27.75</v>
      </c>
      <c r="R84" s="92">
        <v>27.3</v>
      </c>
      <c r="S84" s="43">
        <v>27.1</v>
      </c>
      <c r="T84" s="43">
        <v>27.3</v>
      </c>
      <c r="U84" s="93">
        <v>26.65</v>
      </c>
      <c r="V84" s="93">
        <v>27.1</v>
      </c>
      <c r="W84" s="93">
        <v>26.7</v>
      </c>
      <c r="X84" s="43">
        <v>27.45</v>
      </c>
      <c r="Y84" s="43">
        <v>30.45</v>
      </c>
      <c r="Z84" s="43">
        <v>31.4</v>
      </c>
      <c r="AA84" s="43">
        <v>30.65</v>
      </c>
      <c r="AB84" s="94">
        <v>28.016666666666666</v>
      </c>
      <c r="AC84" s="91">
        <v>25.016666666666666</v>
      </c>
      <c r="AD84" s="92">
        <v>29.566666666666666</v>
      </c>
      <c r="AE84" s="93">
        <v>26.816666666666666</v>
      </c>
    </row>
    <row r="85" spans="2:31" x14ac:dyDescent="0.25">
      <c r="B85" s="89">
        <v>12</v>
      </c>
      <c r="C85" s="90" t="s">
        <v>235</v>
      </c>
      <c r="D85" s="43">
        <v>25.25</v>
      </c>
      <c r="E85" s="43">
        <v>24.8</v>
      </c>
      <c r="F85" s="43">
        <v>23.7</v>
      </c>
      <c r="G85" s="43">
        <v>24.85</v>
      </c>
      <c r="H85" s="43">
        <v>26.75</v>
      </c>
      <c r="I85" s="43">
        <v>24.95</v>
      </c>
      <c r="J85" s="43">
        <v>24.15</v>
      </c>
      <c r="K85" s="91">
        <v>22.15</v>
      </c>
      <c r="L85" s="91">
        <v>21.95</v>
      </c>
      <c r="M85" s="91">
        <v>22.35</v>
      </c>
      <c r="N85" s="43">
        <v>22.75</v>
      </c>
      <c r="O85" s="43">
        <v>22.9</v>
      </c>
      <c r="P85" s="92">
        <v>23.45</v>
      </c>
      <c r="Q85" s="92">
        <v>23.25</v>
      </c>
      <c r="R85" s="92">
        <v>22.95</v>
      </c>
      <c r="S85" s="43">
        <v>23.2</v>
      </c>
      <c r="T85" s="43">
        <v>22.95</v>
      </c>
      <c r="U85" s="93">
        <v>23.05</v>
      </c>
      <c r="V85" s="93">
        <v>22.8</v>
      </c>
      <c r="W85" s="93">
        <v>22.45</v>
      </c>
      <c r="X85" s="43">
        <v>23.2</v>
      </c>
      <c r="Y85" s="43">
        <v>23.65</v>
      </c>
      <c r="Z85" s="43">
        <v>24.65</v>
      </c>
      <c r="AA85" s="43">
        <v>24.55</v>
      </c>
      <c r="AB85" s="94">
        <v>23.612500000000001</v>
      </c>
      <c r="AC85" s="91">
        <v>22.149999999999995</v>
      </c>
      <c r="AD85" s="92">
        <v>23.216666666666669</v>
      </c>
      <c r="AE85" s="93">
        <v>22.766666666666666</v>
      </c>
    </row>
    <row r="86" spans="2:31" x14ac:dyDescent="0.25">
      <c r="B86" s="89">
        <v>21</v>
      </c>
      <c r="C86" s="90" t="s">
        <v>236</v>
      </c>
      <c r="D86" s="43">
        <v>9.25</v>
      </c>
      <c r="E86" s="43">
        <v>9.1999999999999993</v>
      </c>
      <c r="F86" s="43">
        <v>9.5500000000000007</v>
      </c>
      <c r="G86" s="43">
        <v>9.75</v>
      </c>
      <c r="H86" s="43">
        <v>9.8000000000000007</v>
      </c>
      <c r="I86" s="43">
        <v>9.85</v>
      </c>
      <c r="J86" s="43">
        <v>9.1999999999999993</v>
      </c>
      <c r="K86" s="91">
        <v>9.4</v>
      </c>
      <c r="L86" s="91">
        <v>9.0500000000000007</v>
      </c>
      <c r="M86" s="91">
        <v>10.4</v>
      </c>
      <c r="N86" s="43">
        <v>11.55</v>
      </c>
      <c r="O86" s="43">
        <v>12.25</v>
      </c>
      <c r="P86" s="92">
        <v>12.9</v>
      </c>
      <c r="Q86" s="92">
        <v>12.1</v>
      </c>
      <c r="R86" s="92">
        <v>13.75</v>
      </c>
      <c r="S86" s="43">
        <v>12.7</v>
      </c>
      <c r="T86" s="43">
        <v>10.35</v>
      </c>
      <c r="U86" s="93">
        <v>10.6</v>
      </c>
      <c r="V86" s="93">
        <v>12.05</v>
      </c>
      <c r="W86" s="93">
        <v>11.1</v>
      </c>
      <c r="X86" s="43">
        <v>9.6999999999999993</v>
      </c>
      <c r="Y86" s="43">
        <v>9.0500000000000007</v>
      </c>
      <c r="Z86" s="43">
        <v>9.9</v>
      </c>
      <c r="AA86" s="43">
        <v>11.5</v>
      </c>
      <c r="AB86" s="94">
        <v>10.622916666666667</v>
      </c>
      <c r="AC86" s="91">
        <v>9.6166666666666671</v>
      </c>
      <c r="AD86" s="92">
        <v>12.916666666666666</v>
      </c>
      <c r="AE86" s="93">
        <v>11.25</v>
      </c>
    </row>
    <row r="87" spans="2:31" x14ac:dyDescent="0.25">
      <c r="B87" s="89">
        <v>22</v>
      </c>
      <c r="C87" s="90" t="s">
        <v>237</v>
      </c>
      <c r="D87" s="43">
        <v>9.3000000000000007</v>
      </c>
      <c r="E87" s="43">
        <v>9.0500000000000007</v>
      </c>
      <c r="F87" s="43">
        <v>9.3000000000000007</v>
      </c>
      <c r="G87" s="43">
        <v>9.0500000000000007</v>
      </c>
      <c r="H87" s="43">
        <v>9.3000000000000007</v>
      </c>
      <c r="I87" s="43">
        <v>9.5500000000000007</v>
      </c>
      <c r="J87" s="43">
        <v>9.0500000000000007</v>
      </c>
      <c r="K87" s="91">
        <v>9</v>
      </c>
      <c r="L87" s="91">
        <v>9.1</v>
      </c>
      <c r="M87" s="91">
        <v>9.1999999999999993</v>
      </c>
      <c r="N87" s="43">
        <v>9.25</v>
      </c>
      <c r="O87" s="43">
        <v>9.4499999999999993</v>
      </c>
      <c r="P87" s="92">
        <v>9.35</v>
      </c>
      <c r="Q87" s="92">
        <v>9.3000000000000007</v>
      </c>
      <c r="R87" s="92">
        <v>9.35</v>
      </c>
      <c r="S87" s="43">
        <v>9.35</v>
      </c>
      <c r="T87" s="43">
        <v>9.3000000000000007</v>
      </c>
      <c r="U87" s="93">
        <v>9.5500000000000007</v>
      </c>
      <c r="V87" s="93">
        <v>11.9</v>
      </c>
      <c r="W87" s="93">
        <v>9.9499999999999993</v>
      </c>
      <c r="X87" s="43">
        <v>9.1</v>
      </c>
      <c r="Y87" s="43">
        <v>9.5</v>
      </c>
      <c r="Z87" s="43">
        <v>9.25</v>
      </c>
      <c r="AA87" s="43">
        <v>9.65</v>
      </c>
      <c r="AB87" s="94">
        <v>9.4229166666666675</v>
      </c>
      <c r="AC87" s="91">
        <v>9.1</v>
      </c>
      <c r="AD87" s="92">
        <v>9.3333333333333339</v>
      </c>
      <c r="AE87" s="93">
        <v>10.466666666666667</v>
      </c>
    </row>
    <row r="88" spans="2:31" x14ac:dyDescent="0.25">
      <c r="B88" s="89">
        <v>31</v>
      </c>
      <c r="C88" s="90" t="s">
        <v>238</v>
      </c>
      <c r="D88" s="43">
        <v>1</v>
      </c>
      <c r="E88" s="43">
        <v>1</v>
      </c>
      <c r="F88" s="43">
        <v>1</v>
      </c>
      <c r="G88" s="43">
        <v>1.1000000000000001</v>
      </c>
      <c r="H88" s="43">
        <v>1.1000000000000001</v>
      </c>
      <c r="I88" s="43">
        <v>1</v>
      </c>
      <c r="J88" s="43">
        <v>1</v>
      </c>
      <c r="K88" s="91">
        <v>1</v>
      </c>
      <c r="L88" s="91">
        <v>1</v>
      </c>
      <c r="M88" s="91">
        <v>1</v>
      </c>
      <c r="N88" s="43">
        <v>1</v>
      </c>
      <c r="O88" s="43">
        <v>1.05</v>
      </c>
      <c r="P88" s="92">
        <v>1.1000000000000001</v>
      </c>
      <c r="Q88" s="92">
        <v>1.05</v>
      </c>
      <c r="R88" s="92">
        <v>1</v>
      </c>
      <c r="S88" s="43">
        <v>1</v>
      </c>
      <c r="T88" s="43">
        <v>1</v>
      </c>
      <c r="U88" s="93">
        <v>1.25</v>
      </c>
      <c r="V88" s="93">
        <v>1.5</v>
      </c>
      <c r="W88" s="93">
        <v>1.05</v>
      </c>
      <c r="X88" s="43">
        <v>1</v>
      </c>
      <c r="Y88" s="43">
        <v>1</v>
      </c>
      <c r="Z88" s="43">
        <v>1</v>
      </c>
      <c r="AA88" s="43">
        <v>1</v>
      </c>
      <c r="AB88" s="94">
        <v>1.05</v>
      </c>
      <c r="AC88" s="91">
        <v>1</v>
      </c>
      <c r="AD88" s="92">
        <v>1.05</v>
      </c>
      <c r="AE88" s="93">
        <v>1.2666666666666666</v>
      </c>
    </row>
    <row r="89" spans="2:31" x14ac:dyDescent="0.25">
      <c r="B89" s="89">
        <v>32</v>
      </c>
      <c r="C89" s="90" t="s">
        <v>239</v>
      </c>
      <c r="D89" s="43">
        <v>1</v>
      </c>
      <c r="E89" s="43">
        <v>1</v>
      </c>
      <c r="F89" s="43">
        <v>1</v>
      </c>
      <c r="G89" s="43">
        <v>1</v>
      </c>
      <c r="H89" s="43">
        <v>1.05</v>
      </c>
      <c r="I89" s="43">
        <v>1</v>
      </c>
      <c r="J89" s="43">
        <v>1</v>
      </c>
      <c r="K89" s="91">
        <v>1</v>
      </c>
      <c r="L89" s="91">
        <v>1</v>
      </c>
      <c r="M89" s="91">
        <v>1</v>
      </c>
      <c r="N89" s="43">
        <v>1</v>
      </c>
      <c r="O89" s="43">
        <v>1</v>
      </c>
      <c r="P89" s="92">
        <v>1</v>
      </c>
      <c r="Q89" s="92">
        <v>1</v>
      </c>
      <c r="R89" s="92">
        <v>1</v>
      </c>
      <c r="S89" s="43">
        <v>1.05</v>
      </c>
      <c r="T89" s="43">
        <v>1.45</v>
      </c>
      <c r="U89" s="93">
        <v>2.5</v>
      </c>
      <c r="V89" s="93">
        <v>4.0999999999999996</v>
      </c>
      <c r="W89" s="93">
        <v>3.1</v>
      </c>
      <c r="X89" s="43">
        <v>1.35</v>
      </c>
      <c r="Y89" s="43">
        <v>1.35</v>
      </c>
      <c r="Z89" s="43">
        <v>1.05</v>
      </c>
      <c r="AA89" s="43">
        <v>1</v>
      </c>
      <c r="AB89" s="94">
        <v>1.3333333333333333</v>
      </c>
      <c r="AC89" s="91">
        <v>1</v>
      </c>
      <c r="AD89" s="92">
        <v>1</v>
      </c>
      <c r="AE89" s="93">
        <v>3.2333333333333329</v>
      </c>
    </row>
    <row r="90" spans="2:31" x14ac:dyDescent="0.25">
      <c r="B90" s="89">
        <v>41</v>
      </c>
      <c r="C90" s="90" t="s">
        <v>240</v>
      </c>
      <c r="D90" s="43">
        <v>5.0999999999999996</v>
      </c>
      <c r="E90" s="43">
        <v>5.2</v>
      </c>
      <c r="F90" s="43">
        <v>5.35</v>
      </c>
      <c r="G90" s="43">
        <v>5.2</v>
      </c>
      <c r="H90" s="43">
        <v>5.3</v>
      </c>
      <c r="I90" s="43">
        <v>5.4</v>
      </c>
      <c r="J90" s="43">
        <v>5.25</v>
      </c>
      <c r="K90" s="91">
        <v>5.0999999999999996</v>
      </c>
      <c r="L90" s="91">
        <v>5.05</v>
      </c>
      <c r="M90" s="91">
        <v>5.75</v>
      </c>
      <c r="N90" s="43">
        <v>5.15</v>
      </c>
      <c r="O90" s="43">
        <v>5.05</v>
      </c>
      <c r="P90" s="92">
        <v>5.0999999999999996</v>
      </c>
      <c r="Q90" s="92">
        <v>5.4</v>
      </c>
      <c r="R90" s="92">
        <v>5.55</v>
      </c>
      <c r="S90" s="43">
        <v>5.5</v>
      </c>
      <c r="T90" s="43">
        <v>5.45</v>
      </c>
      <c r="U90" s="93">
        <v>6.1</v>
      </c>
      <c r="V90" s="93">
        <v>5.9</v>
      </c>
      <c r="W90" s="93">
        <v>5.3</v>
      </c>
      <c r="X90" s="43">
        <v>5.65</v>
      </c>
      <c r="Y90" s="43">
        <v>5.0999999999999996</v>
      </c>
      <c r="Z90" s="43">
        <v>5.2</v>
      </c>
      <c r="AA90" s="43">
        <v>5.55</v>
      </c>
      <c r="AB90" s="94">
        <v>5.3624999999999998</v>
      </c>
      <c r="AC90" s="91">
        <v>5.3</v>
      </c>
      <c r="AD90" s="92">
        <v>5.3500000000000005</v>
      </c>
      <c r="AE90" s="93">
        <v>5.7666666666666666</v>
      </c>
    </row>
    <row r="91" spans="2:31" x14ac:dyDescent="0.25">
      <c r="B91" s="89">
        <v>42</v>
      </c>
      <c r="C91" s="90" t="s">
        <v>241</v>
      </c>
      <c r="D91" s="43">
        <v>5.0999999999999996</v>
      </c>
      <c r="E91" s="43">
        <v>5.0999999999999996</v>
      </c>
      <c r="F91" s="43">
        <v>5.15</v>
      </c>
      <c r="G91" s="43">
        <v>5.3</v>
      </c>
      <c r="H91" s="43">
        <v>5.45</v>
      </c>
      <c r="I91" s="43">
        <v>5.25</v>
      </c>
      <c r="J91" s="43">
        <v>5</v>
      </c>
      <c r="K91" s="91">
        <v>4.9000000000000004</v>
      </c>
      <c r="L91" s="91">
        <v>4.9000000000000004</v>
      </c>
      <c r="M91" s="91">
        <v>5.6</v>
      </c>
      <c r="N91" s="43">
        <v>5.35</v>
      </c>
      <c r="O91" s="43">
        <v>4.9000000000000004</v>
      </c>
      <c r="P91" s="92">
        <v>4.95</v>
      </c>
      <c r="Q91" s="92">
        <v>5.65</v>
      </c>
      <c r="R91" s="92">
        <v>5.5</v>
      </c>
      <c r="S91" s="43">
        <v>5.45</v>
      </c>
      <c r="T91" s="43">
        <v>5.35</v>
      </c>
      <c r="U91" s="93">
        <v>6.7</v>
      </c>
      <c r="V91" s="93">
        <v>5.8</v>
      </c>
      <c r="W91" s="93">
        <v>5.5</v>
      </c>
      <c r="X91" s="43">
        <v>5.0999999999999996</v>
      </c>
      <c r="Y91" s="43">
        <v>5.15</v>
      </c>
      <c r="Z91" s="43">
        <v>5.05</v>
      </c>
      <c r="AA91" s="43">
        <v>5</v>
      </c>
      <c r="AB91" s="94">
        <v>5.3</v>
      </c>
      <c r="AC91" s="91">
        <v>5.1333333333333337</v>
      </c>
      <c r="AD91" s="92">
        <v>5.3666666666666671</v>
      </c>
      <c r="AE91" s="93">
        <v>6</v>
      </c>
    </row>
    <row r="92" spans="2:31" x14ac:dyDescent="0.25">
      <c r="B92" s="89">
        <v>51</v>
      </c>
      <c r="C92" s="90" t="s">
        <v>242</v>
      </c>
      <c r="D92" s="43">
        <v>3</v>
      </c>
      <c r="E92" s="43">
        <v>3</v>
      </c>
      <c r="F92" s="43">
        <v>3</v>
      </c>
      <c r="G92" s="43">
        <v>3</v>
      </c>
      <c r="H92" s="43">
        <v>3</v>
      </c>
      <c r="I92" s="43">
        <v>3</v>
      </c>
      <c r="J92" s="43">
        <v>3</v>
      </c>
      <c r="K92" s="91">
        <v>3</v>
      </c>
      <c r="L92" s="91">
        <v>3</v>
      </c>
      <c r="M92" s="91">
        <v>3</v>
      </c>
      <c r="N92" s="43">
        <v>3</v>
      </c>
      <c r="O92" s="43">
        <v>3</v>
      </c>
      <c r="P92" s="92">
        <v>3</v>
      </c>
      <c r="Q92" s="92">
        <v>3</v>
      </c>
      <c r="R92" s="92">
        <v>3</v>
      </c>
      <c r="S92" s="43">
        <v>3</v>
      </c>
      <c r="T92" s="43">
        <v>3</v>
      </c>
      <c r="U92" s="93">
        <v>3</v>
      </c>
      <c r="V92" s="93">
        <v>3</v>
      </c>
      <c r="W92" s="93">
        <v>3</v>
      </c>
      <c r="X92" s="43">
        <v>3</v>
      </c>
      <c r="Y92" s="43">
        <v>3</v>
      </c>
      <c r="Z92" s="43">
        <v>3</v>
      </c>
      <c r="AA92" s="43">
        <v>3</v>
      </c>
      <c r="AB92" s="94">
        <v>3</v>
      </c>
      <c r="AC92" s="91">
        <v>3</v>
      </c>
      <c r="AD92" s="92">
        <v>3</v>
      </c>
      <c r="AE92" s="93">
        <v>3</v>
      </c>
    </row>
    <row r="93" spans="2:31" x14ac:dyDescent="0.25">
      <c r="B93" s="89">
        <v>52</v>
      </c>
      <c r="C93" s="90" t="s">
        <v>243</v>
      </c>
      <c r="D93" s="43">
        <v>3</v>
      </c>
      <c r="E93" s="43">
        <v>3</v>
      </c>
      <c r="F93" s="43">
        <v>3</v>
      </c>
      <c r="G93" s="43">
        <v>3</v>
      </c>
      <c r="H93" s="43">
        <v>3</v>
      </c>
      <c r="I93" s="43">
        <v>3</v>
      </c>
      <c r="J93" s="43">
        <v>3</v>
      </c>
      <c r="K93" s="91">
        <v>3</v>
      </c>
      <c r="L93" s="91">
        <v>3</v>
      </c>
      <c r="M93" s="91">
        <v>3</v>
      </c>
      <c r="N93" s="43">
        <v>3</v>
      </c>
      <c r="O93" s="43">
        <v>3</v>
      </c>
      <c r="P93" s="92">
        <v>3</v>
      </c>
      <c r="Q93" s="92">
        <v>3</v>
      </c>
      <c r="R93" s="92">
        <v>3</v>
      </c>
      <c r="S93" s="43">
        <v>3</v>
      </c>
      <c r="T93" s="43">
        <v>3</v>
      </c>
      <c r="U93" s="93">
        <v>3.7</v>
      </c>
      <c r="V93" s="93">
        <v>4.25</v>
      </c>
      <c r="W93" s="93">
        <v>3.2</v>
      </c>
      <c r="X93" s="43">
        <v>3</v>
      </c>
      <c r="Y93" s="43">
        <v>3</v>
      </c>
      <c r="Z93" s="43">
        <v>3</v>
      </c>
      <c r="AA93" s="43">
        <v>3</v>
      </c>
      <c r="AB93" s="94">
        <v>3.0895833333333331</v>
      </c>
      <c r="AC93" s="91">
        <v>3</v>
      </c>
      <c r="AD93" s="92">
        <v>3</v>
      </c>
      <c r="AE93" s="93">
        <v>3.7166666666666668</v>
      </c>
    </row>
    <row r="94" spans="2:31" x14ac:dyDescent="0.25">
      <c r="B94" s="89">
        <v>61</v>
      </c>
      <c r="C94" s="90" t="s">
        <v>244</v>
      </c>
      <c r="D94" s="43">
        <v>7.6</v>
      </c>
      <c r="E94" s="43">
        <v>7.8</v>
      </c>
      <c r="F94" s="43">
        <v>7.8</v>
      </c>
      <c r="G94" s="43">
        <v>7.95</v>
      </c>
      <c r="H94" s="43">
        <v>7.7</v>
      </c>
      <c r="I94" s="43">
        <v>7.75</v>
      </c>
      <c r="J94" s="43">
        <v>7.9</v>
      </c>
      <c r="K94" s="91">
        <v>7.8</v>
      </c>
      <c r="L94" s="91">
        <v>7.9</v>
      </c>
      <c r="M94" s="91">
        <v>7.85</v>
      </c>
      <c r="N94" s="43">
        <v>8</v>
      </c>
      <c r="O94" s="43">
        <v>8</v>
      </c>
      <c r="P94" s="92">
        <v>8.1999999999999993</v>
      </c>
      <c r="Q94" s="92">
        <v>8</v>
      </c>
      <c r="R94" s="92">
        <v>8</v>
      </c>
      <c r="S94" s="43">
        <v>8.0500000000000007</v>
      </c>
      <c r="T94" s="43">
        <v>8.15</v>
      </c>
      <c r="U94" s="93">
        <v>8.4499999999999993</v>
      </c>
      <c r="V94" s="93">
        <v>8.9499999999999993</v>
      </c>
      <c r="W94" s="93">
        <v>8.1</v>
      </c>
      <c r="X94" s="43">
        <v>7.9</v>
      </c>
      <c r="Y94" s="43">
        <v>7.95</v>
      </c>
      <c r="Z94" s="43">
        <v>7.8</v>
      </c>
      <c r="AA94" s="43">
        <v>7.75</v>
      </c>
      <c r="AB94" s="94">
        <v>7.9729166666666664</v>
      </c>
      <c r="AC94" s="91">
        <v>7.8499999999999988</v>
      </c>
      <c r="AD94" s="92">
        <v>8.0666666666666664</v>
      </c>
      <c r="AE94" s="93">
        <v>8.5</v>
      </c>
    </row>
    <row r="95" spans="2:31" x14ac:dyDescent="0.25">
      <c r="B95" s="89">
        <v>62</v>
      </c>
      <c r="C95" s="90" t="s">
        <v>245</v>
      </c>
      <c r="D95" s="43">
        <v>8</v>
      </c>
      <c r="E95" s="43">
        <v>8</v>
      </c>
      <c r="F95" s="43">
        <v>7.9</v>
      </c>
      <c r="G95" s="43">
        <v>8.15</v>
      </c>
      <c r="H95" s="43">
        <v>8.0500000000000007</v>
      </c>
      <c r="I95" s="43">
        <v>8.15</v>
      </c>
      <c r="J95" s="43">
        <v>8</v>
      </c>
      <c r="K95" s="91">
        <v>8</v>
      </c>
      <c r="L95" s="91">
        <v>8</v>
      </c>
      <c r="M95" s="91">
        <v>8</v>
      </c>
      <c r="N95" s="43">
        <v>8</v>
      </c>
      <c r="O95" s="43">
        <v>8</v>
      </c>
      <c r="P95" s="92">
        <v>8.0500000000000007</v>
      </c>
      <c r="Q95" s="92">
        <v>8.5500000000000007</v>
      </c>
      <c r="R95" s="92">
        <v>8.1</v>
      </c>
      <c r="S95" s="43">
        <v>8.0500000000000007</v>
      </c>
      <c r="T95" s="43">
        <v>8.1</v>
      </c>
      <c r="U95" s="93">
        <v>8.15</v>
      </c>
      <c r="V95" s="93">
        <v>8.25</v>
      </c>
      <c r="W95" s="93">
        <v>8.0500000000000007</v>
      </c>
      <c r="X95" s="43">
        <v>8</v>
      </c>
      <c r="Y95" s="43">
        <v>8</v>
      </c>
      <c r="Z95" s="43">
        <v>8.3000000000000007</v>
      </c>
      <c r="AA95" s="43">
        <v>8</v>
      </c>
      <c r="AB95" s="94">
        <v>8.0770833333333325</v>
      </c>
      <c r="AC95" s="91">
        <v>8</v>
      </c>
      <c r="AD95" s="92">
        <v>8.2333333333333343</v>
      </c>
      <c r="AE95" s="93">
        <v>8.15</v>
      </c>
    </row>
    <row r="96" spans="2:31" x14ac:dyDescent="0.25">
      <c r="B96" s="89">
        <v>71</v>
      </c>
      <c r="C96" s="90" t="s">
        <v>246</v>
      </c>
      <c r="D96" s="43">
        <v>4.384615384615385</v>
      </c>
      <c r="E96" s="43">
        <v>4.5384615384615383</v>
      </c>
      <c r="F96" s="43">
        <v>2.6</v>
      </c>
      <c r="G96" s="43">
        <v>2.5</v>
      </c>
      <c r="H96" s="43">
        <v>1.6</v>
      </c>
      <c r="I96" s="43">
        <v>4</v>
      </c>
      <c r="J96" s="43">
        <v>3.6</v>
      </c>
      <c r="K96" s="91">
        <v>4.333333333333333</v>
      </c>
      <c r="L96" s="91">
        <v>5.0625</v>
      </c>
      <c r="M96" s="91">
        <v>4.9375</v>
      </c>
      <c r="N96" s="43">
        <v>5.4375</v>
      </c>
      <c r="O96" s="43">
        <v>5.375</v>
      </c>
      <c r="P96" s="92">
        <v>7.0666666666666664</v>
      </c>
      <c r="Q96" s="92">
        <v>5.5</v>
      </c>
      <c r="R96" s="92">
        <v>5.2941176470588234</v>
      </c>
      <c r="S96" s="43">
        <v>5.1764705882352944</v>
      </c>
      <c r="T96" s="43">
        <v>6.4375</v>
      </c>
      <c r="U96" s="93">
        <v>7.0588235294117645</v>
      </c>
      <c r="V96" s="93">
        <v>7.117647058823529</v>
      </c>
      <c r="W96" s="93">
        <v>5.7058823529411766</v>
      </c>
      <c r="X96" s="43">
        <v>6.0625</v>
      </c>
      <c r="Y96" s="43">
        <v>6.5333333333333332</v>
      </c>
      <c r="Z96" s="43">
        <v>8</v>
      </c>
      <c r="AA96" s="43">
        <v>7.75</v>
      </c>
      <c r="AB96" s="94">
        <v>5.5405405405405403</v>
      </c>
      <c r="AC96" s="91">
        <v>4.7777777777777777</v>
      </c>
      <c r="AD96" s="92">
        <v>5.9535947712418293</v>
      </c>
      <c r="AE96" s="93">
        <v>6.6274509803921573</v>
      </c>
    </row>
    <row r="97" spans="2:31" x14ac:dyDescent="0.25">
      <c r="B97" s="89">
        <v>72</v>
      </c>
      <c r="C97" s="90" t="s">
        <v>247</v>
      </c>
      <c r="D97" s="43">
        <v>6.5</v>
      </c>
      <c r="E97" s="43">
        <v>5.4</v>
      </c>
      <c r="F97" s="43">
        <v>6.4285714285714288</v>
      </c>
      <c r="G97" s="43">
        <v>2.25</v>
      </c>
      <c r="H97" s="43">
        <v>2.8333333333333335</v>
      </c>
      <c r="I97" s="43">
        <v>4.4000000000000004</v>
      </c>
      <c r="J97" s="43">
        <v>4</v>
      </c>
      <c r="K97" s="91">
        <v>4.8666666666666663</v>
      </c>
      <c r="L97" s="91">
        <v>5.25</v>
      </c>
      <c r="M97" s="91">
        <v>4.875</v>
      </c>
      <c r="N97" s="43">
        <v>5.3125</v>
      </c>
      <c r="O97" s="43">
        <v>5.875</v>
      </c>
      <c r="P97" s="92">
        <v>6.5625</v>
      </c>
      <c r="Q97" s="92">
        <v>5.3125</v>
      </c>
      <c r="R97" s="92">
        <v>8.4117647058823533</v>
      </c>
      <c r="S97" s="43">
        <v>7</v>
      </c>
      <c r="T97" s="43">
        <v>5.4375</v>
      </c>
      <c r="U97" s="93">
        <v>6.6470588235294121</v>
      </c>
      <c r="V97" s="93">
        <v>6.5294117647058822</v>
      </c>
      <c r="W97" s="93">
        <v>6.0588235294117645</v>
      </c>
      <c r="X97" s="43">
        <v>4.5</v>
      </c>
      <c r="Y97" s="43">
        <v>3.6666666666666665</v>
      </c>
      <c r="Z97" s="43">
        <v>4.2666666666666666</v>
      </c>
      <c r="AA97" s="43">
        <v>8.384615384615385</v>
      </c>
      <c r="AB97" s="94">
        <v>5.6769230769230772</v>
      </c>
      <c r="AC97" s="91">
        <v>4.9972222222222227</v>
      </c>
      <c r="AD97" s="92">
        <v>6.7622549019607847</v>
      </c>
      <c r="AE97" s="93">
        <v>6.4117647058823524</v>
      </c>
    </row>
    <row r="98" spans="2:31" x14ac:dyDescent="0.25">
      <c r="B98" s="89">
        <v>81</v>
      </c>
      <c r="C98" s="90" t="s">
        <v>248</v>
      </c>
      <c r="D98" s="43">
        <v>9.6999999999999993</v>
      </c>
      <c r="E98" s="43">
        <v>10.35</v>
      </c>
      <c r="F98" s="43">
        <v>9.5</v>
      </c>
      <c r="G98" s="43">
        <v>9.4499999999999993</v>
      </c>
      <c r="H98" s="43">
        <v>8.6</v>
      </c>
      <c r="I98" s="43">
        <v>8.6</v>
      </c>
      <c r="J98" s="43">
        <v>9.85</v>
      </c>
      <c r="K98" s="91">
        <v>9.1</v>
      </c>
      <c r="L98" s="91">
        <v>9.0500000000000007</v>
      </c>
      <c r="M98" s="91">
        <v>9</v>
      </c>
      <c r="N98" s="43">
        <v>9.1</v>
      </c>
      <c r="O98" s="43">
        <v>9.15</v>
      </c>
      <c r="P98" s="92">
        <v>9.5500000000000007</v>
      </c>
      <c r="Q98" s="92">
        <v>9.15</v>
      </c>
      <c r="R98" s="92">
        <v>9.0500000000000007</v>
      </c>
      <c r="S98" s="43">
        <v>9.5500000000000007</v>
      </c>
      <c r="T98" s="43">
        <v>10.050000000000001</v>
      </c>
      <c r="U98" s="93">
        <v>10.75</v>
      </c>
      <c r="V98" s="93">
        <v>11.65</v>
      </c>
      <c r="W98" s="93">
        <v>9.9499999999999993</v>
      </c>
      <c r="X98" s="43">
        <v>9.9499999999999993</v>
      </c>
      <c r="Y98" s="43">
        <v>9.3000000000000007</v>
      </c>
      <c r="Z98" s="43">
        <v>9.1999999999999993</v>
      </c>
      <c r="AA98" s="43">
        <v>9.3000000000000007</v>
      </c>
      <c r="AB98" s="94">
        <v>9.5374999999999996</v>
      </c>
      <c r="AC98" s="91">
        <v>9.0499999999999989</v>
      </c>
      <c r="AD98" s="92">
        <v>9.2500000000000018</v>
      </c>
      <c r="AE98" s="93">
        <v>10.783333333333331</v>
      </c>
    </row>
    <row r="99" spans="2:31" x14ac:dyDescent="0.25">
      <c r="B99" s="89">
        <v>82</v>
      </c>
      <c r="C99" s="90" t="s">
        <v>249</v>
      </c>
      <c r="D99" s="43">
        <v>10.5</v>
      </c>
      <c r="E99" s="43">
        <v>10.7</v>
      </c>
      <c r="F99" s="43">
        <v>12.3</v>
      </c>
      <c r="G99" s="43">
        <v>11.55</v>
      </c>
      <c r="H99" s="43">
        <v>8.0500000000000007</v>
      </c>
      <c r="I99" s="43">
        <v>9.75</v>
      </c>
      <c r="J99" s="43">
        <v>13.55</v>
      </c>
      <c r="K99" s="91">
        <v>9.9499999999999993</v>
      </c>
      <c r="L99" s="91">
        <v>9.1999999999999993</v>
      </c>
      <c r="M99" s="91">
        <v>9</v>
      </c>
      <c r="N99" s="43">
        <v>8.9499999999999993</v>
      </c>
      <c r="O99" s="43">
        <v>8.85</v>
      </c>
      <c r="P99" s="92">
        <v>8.9499999999999993</v>
      </c>
      <c r="Q99" s="92">
        <v>9.3000000000000007</v>
      </c>
      <c r="R99" s="92">
        <v>9.3000000000000007</v>
      </c>
      <c r="S99" s="43">
        <v>9.3000000000000007</v>
      </c>
      <c r="T99" s="43">
        <v>9.65</v>
      </c>
      <c r="U99" s="93">
        <v>9.6999999999999993</v>
      </c>
      <c r="V99" s="93">
        <v>9.4</v>
      </c>
      <c r="W99" s="93">
        <v>9.1999999999999993</v>
      </c>
      <c r="X99" s="43">
        <v>9.25</v>
      </c>
      <c r="Y99" s="43">
        <v>9.1999999999999993</v>
      </c>
      <c r="Z99" s="43">
        <v>9.25</v>
      </c>
      <c r="AA99" s="43">
        <v>11.1</v>
      </c>
      <c r="AB99" s="94">
        <v>9.8312500000000007</v>
      </c>
      <c r="AC99" s="91">
        <v>9.3833333333333329</v>
      </c>
      <c r="AD99" s="92">
        <v>9.1833333333333336</v>
      </c>
      <c r="AE99" s="93">
        <v>9.4333333333333336</v>
      </c>
    </row>
    <row r="100" spans="2:31" x14ac:dyDescent="0.25">
      <c r="B100" s="89">
        <v>91</v>
      </c>
      <c r="C100" s="90" t="s">
        <v>250</v>
      </c>
      <c r="D100" s="43">
        <v>22.95</v>
      </c>
      <c r="E100" s="43">
        <v>22.8</v>
      </c>
      <c r="F100" s="43">
        <v>20.05</v>
      </c>
      <c r="G100" s="43">
        <v>17.649999999999999</v>
      </c>
      <c r="H100" s="43">
        <v>16.55</v>
      </c>
      <c r="I100" s="43">
        <v>17.399999999999999</v>
      </c>
      <c r="J100" s="43">
        <v>17.45</v>
      </c>
      <c r="K100" s="91">
        <v>24.55</v>
      </c>
      <c r="L100" s="91">
        <v>27.65</v>
      </c>
      <c r="M100" s="91">
        <v>28.95</v>
      </c>
      <c r="N100" s="43">
        <v>29.15</v>
      </c>
      <c r="O100" s="43">
        <v>31.9</v>
      </c>
      <c r="P100" s="92">
        <v>29.15</v>
      </c>
      <c r="Q100" s="92">
        <v>27.1</v>
      </c>
      <c r="R100" s="92">
        <v>25</v>
      </c>
      <c r="S100" s="43">
        <v>25.6</v>
      </c>
      <c r="T100" s="43">
        <v>25.75</v>
      </c>
      <c r="U100" s="93">
        <v>25.7</v>
      </c>
      <c r="V100" s="93">
        <v>22.5</v>
      </c>
      <c r="W100" s="93">
        <v>20.85</v>
      </c>
      <c r="X100" s="43">
        <v>18.7</v>
      </c>
      <c r="Y100" s="43">
        <v>19.649999999999999</v>
      </c>
      <c r="Z100" s="43">
        <v>21.9</v>
      </c>
      <c r="AA100" s="43">
        <v>24.05</v>
      </c>
      <c r="AB100" s="94">
        <v>23.458333333333332</v>
      </c>
      <c r="AC100" s="91">
        <v>27.05</v>
      </c>
      <c r="AD100" s="92">
        <v>27.083333333333332</v>
      </c>
      <c r="AE100" s="93">
        <v>23.016666666666669</v>
      </c>
    </row>
    <row r="101" spans="2:31" x14ac:dyDescent="0.25">
      <c r="B101" s="89">
        <v>92</v>
      </c>
      <c r="C101" s="90" t="s">
        <v>251</v>
      </c>
      <c r="D101" s="43">
        <v>19.75</v>
      </c>
      <c r="E101" s="43">
        <v>19.600000000000001</v>
      </c>
      <c r="F101" s="43">
        <v>18.100000000000001</v>
      </c>
      <c r="G101" s="43">
        <v>16.05</v>
      </c>
      <c r="H101" s="43">
        <v>15.95</v>
      </c>
      <c r="I101" s="43">
        <v>16.25</v>
      </c>
      <c r="J101" s="43">
        <v>15.45</v>
      </c>
      <c r="K101" s="91">
        <v>16.350000000000001</v>
      </c>
      <c r="L101" s="91">
        <v>20.399999999999999</v>
      </c>
      <c r="M101" s="91">
        <v>19.5</v>
      </c>
      <c r="N101" s="43">
        <v>18.55</v>
      </c>
      <c r="O101" s="43">
        <v>18.5</v>
      </c>
      <c r="P101" s="92">
        <v>19.95</v>
      </c>
      <c r="Q101" s="92">
        <v>18.850000000000001</v>
      </c>
      <c r="R101" s="92">
        <v>18</v>
      </c>
      <c r="S101" s="43">
        <v>20.350000000000001</v>
      </c>
      <c r="T101" s="43">
        <v>20.149999999999999</v>
      </c>
      <c r="U101" s="93">
        <v>23</v>
      </c>
      <c r="V101" s="93">
        <v>26.3</v>
      </c>
      <c r="W101" s="93">
        <v>24.2</v>
      </c>
      <c r="X101" s="43">
        <v>19.55</v>
      </c>
      <c r="Y101" s="43">
        <v>22.5</v>
      </c>
      <c r="Z101" s="43">
        <v>20.45</v>
      </c>
      <c r="AA101" s="43">
        <v>18.899999999999999</v>
      </c>
      <c r="AB101" s="94">
        <v>19.443750000000001</v>
      </c>
      <c r="AC101" s="91">
        <v>18.75</v>
      </c>
      <c r="AD101" s="92">
        <v>18.933333333333334</v>
      </c>
      <c r="AE101" s="93">
        <v>24.5</v>
      </c>
    </row>
    <row r="102" spans="2:31" x14ac:dyDescent="0.25">
      <c r="B102" s="89">
        <v>101</v>
      </c>
      <c r="C102" s="90" t="s">
        <v>252</v>
      </c>
      <c r="D102" s="43">
        <v>36.3125</v>
      </c>
      <c r="E102" s="43">
        <v>42.75</v>
      </c>
      <c r="F102" s="43">
        <v>65.5625</v>
      </c>
      <c r="G102" s="43">
        <v>54.1875</v>
      </c>
      <c r="H102" s="43">
        <v>33.9375</v>
      </c>
      <c r="I102" s="43">
        <v>18.3125</v>
      </c>
      <c r="J102" s="43">
        <v>55.75</v>
      </c>
      <c r="K102" s="91">
        <v>51.5625</v>
      </c>
      <c r="L102" s="91">
        <v>20.4375</v>
      </c>
      <c r="M102" s="91">
        <v>43.5625</v>
      </c>
      <c r="N102" s="43">
        <v>49.125</v>
      </c>
      <c r="O102" s="43">
        <v>88.125</v>
      </c>
      <c r="P102" s="92">
        <v>92.9375</v>
      </c>
      <c r="Q102" s="92">
        <v>98.411764705882348</v>
      </c>
      <c r="R102" s="92">
        <v>106.88235294117646</v>
      </c>
      <c r="S102" s="43">
        <v>83.294117647058826</v>
      </c>
      <c r="T102" s="43">
        <v>60.705882352941174</v>
      </c>
      <c r="U102" s="93">
        <v>71.941176470588232</v>
      </c>
      <c r="V102" s="93">
        <v>76.294117647058826</v>
      </c>
      <c r="W102" s="93">
        <v>54.941176470588232</v>
      </c>
      <c r="X102" s="43">
        <v>52.588235294117645</v>
      </c>
      <c r="Y102" s="43">
        <v>89.764705882352942</v>
      </c>
      <c r="Z102" s="43">
        <v>62</v>
      </c>
      <c r="AA102" s="43">
        <v>26.352941176470587</v>
      </c>
      <c r="AB102" s="94">
        <v>60.139240506329116</v>
      </c>
      <c r="AC102" s="91">
        <v>38.520833333333336</v>
      </c>
      <c r="AD102" s="92">
        <v>99.410539215686256</v>
      </c>
      <c r="AE102" s="93">
        <v>67.725490196078439</v>
      </c>
    </row>
    <row r="103" spans="2:31" x14ac:dyDescent="0.25">
      <c r="B103" s="89">
        <v>102</v>
      </c>
      <c r="C103" s="90" t="s">
        <v>253</v>
      </c>
      <c r="D103" s="43">
        <v>11.375</v>
      </c>
      <c r="E103" s="43">
        <v>13.1875</v>
      </c>
      <c r="F103" s="43">
        <v>13.3125</v>
      </c>
      <c r="G103" s="43">
        <v>9.3125</v>
      </c>
      <c r="H103" s="43">
        <v>8.875</v>
      </c>
      <c r="I103" s="43">
        <v>8.8125</v>
      </c>
      <c r="J103" s="43">
        <v>8</v>
      </c>
      <c r="K103" s="91">
        <v>9.875</v>
      </c>
      <c r="L103" s="91">
        <v>12.0625</v>
      </c>
      <c r="M103" s="91">
        <v>11.125</v>
      </c>
      <c r="N103" s="43">
        <v>12.4375</v>
      </c>
      <c r="O103" s="43">
        <v>12.875</v>
      </c>
      <c r="P103" s="92">
        <v>14.3125</v>
      </c>
      <c r="Q103" s="92">
        <v>15.588235294117647</v>
      </c>
      <c r="R103" s="92">
        <v>14.529411764705882</v>
      </c>
      <c r="S103" s="43">
        <v>15</v>
      </c>
      <c r="T103" s="43">
        <v>13</v>
      </c>
      <c r="U103" s="93">
        <v>13.235294117647058</v>
      </c>
      <c r="V103" s="93">
        <v>13.117647058823529</v>
      </c>
      <c r="W103" s="93">
        <v>12.941176470588236</v>
      </c>
      <c r="X103" s="43">
        <v>15.235294117647058</v>
      </c>
      <c r="Y103" s="43">
        <v>14.705882352941176</v>
      </c>
      <c r="Z103" s="43">
        <v>14.705882352941176</v>
      </c>
      <c r="AA103" s="43">
        <v>11.235294117647058</v>
      </c>
      <c r="AB103" s="94">
        <v>12.49367088607595</v>
      </c>
      <c r="AC103" s="91">
        <v>11.020833333333334</v>
      </c>
      <c r="AD103" s="92">
        <v>14.810049019607844</v>
      </c>
      <c r="AE103" s="93">
        <v>13.098039215686276</v>
      </c>
    </row>
    <row r="104" spans="2:31" x14ac:dyDescent="0.25">
      <c r="B104" s="89">
        <v>111</v>
      </c>
      <c r="C104" s="90" t="s">
        <v>254</v>
      </c>
      <c r="D104" s="43">
        <v>12.35</v>
      </c>
      <c r="E104" s="43">
        <v>12.5</v>
      </c>
      <c r="F104" s="43">
        <v>12.9</v>
      </c>
      <c r="G104" s="43">
        <v>11.45</v>
      </c>
      <c r="H104" s="43">
        <v>11.8</v>
      </c>
      <c r="I104" s="43">
        <v>14.8</v>
      </c>
      <c r="J104" s="43">
        <v>13.3</v>
      </c>
      <c r="K104" s="91">
        <v>13.35</v>
      </c>
      <c r="L104" s="91">
        <v>14.2</v>
      </c>
      <c r="M104" s="91">
        <v>13.15</v>
      </c>
      <c r="N104" s="43">
        <v>15.5</v>
      </c>
      <c r="O104" s="43">
        <v>17.25</v>
      </c>
      <c r="P104" s="92">
        <v>16.3</v>
      </c>
      <c r="Q104" s="92">
        <v>15.7</v>
      </c>
      <c r="R104" s="92">
        <v>14.25</v>
      </c>
      <c r="S104" s="43">
        <v>16.25</v>
      </c>
      <c r="T104" s="43">
        <v>15.4</v>
      </c>
      <c r="U104" s="93">
        <v>14.15</v>
      </c>
      <c r="V104" s="93">
        <v>15.25</v>
      </c>
      <c r="W104" s="93">
        <v>15.75</v>
      </c>
      <c r="X104" s="43">
        <v>14.55</v>
      </c>
      <c r="Y104" s="43">
        <v>16.7</v>
      </c>
      <c r="Z104" s="43">
        <v>16.100000000000001</v>
      </c>
      <c r="AA104" s="43">
        <v>14.05</v>
      </c>
      <c r="AB104" s="94">
        <v>14.458333333333334</v>
      </c>
      <c r="AC104" s="91">
        <v>13.566666666666665</v>
      </c>
      <c r="AD104" s="92">
        <v>15.416666666666666</v>
      </c>
      <c r="AE104" s="93">
        <v>15.049999999999999</v>
      </c>
    </row>
    <row r="105" spans="2:31" x14ac:dyDescent="0.25">
      <c r="B105" s="89">
        <v>112</v>
      </c>
      <c r="C105" s="90" t="s">
        <v>255</v>
      </c>
      <c r="D105" s="43">
        <v>13.55</v>
      </c>
      <c r="E105" s="43">
        <v>11.9</v>
      </c>
      <c r="F105" s="43">
        <v>11.85</v>
      </c>
      <c r="G105" s="43">
        <v>11.95</v>
      </c>
      <c r="H105" s="43">
        <v>11.5</v>
      </c>
      <c r="I105" s="43">
        <v>12.2</v>
      </c>
      <c r="J105" s="43">
        <v>11.6</v>
      </c>
      <c r="K105" s="91">
        <v>12.15</v>
      </c>
      <c r="L105" s="91">
        <v>12.85</v>
      </c>
      <c r="M105" s="91">
        <v>12.55</v>
      </c>
      <c r="N105" s="43">
        <v>12.35</v>
      </c>
      <c r="O105" s="43">
        <v>13.15</v>
      </c>
      <c r="P105" s="92">
        <v>13.3</v>
      </c>
      <c r="Q105" s="92">
        <v>14.1</v>
      </c>
      <c r="R105" s="92">
        <v>13.2</v>
      </c>
      <c r="S105" s="43">
        <v>13.9</v>
      </c>
      <c r="T105" s="43">
        <v>14.1</v>
      </c>
      <c r="U105" s="93">
        <v>14.4</v>
      </c>
      <c r="V105" s="93">
        <v>14.7</v>
      </c>
      <c r="W105" s="93">
        <v>13</v>
      </c>
      <c r="X105" s="43">
        <v>12.9</v>
      </c>
      <c r="Y105" s="43">
        <v>14.05</v>
      </c>
      <c r="Z105" s="43">
        <v>13.25</v>
      </c>
      <c r="AA105" s="43">
        <v>13.1</v>
      </c>
      <c r="AB105" s="94">
        <v>12.983333333333333</v>
      </c>
      <c r="AC105" s="91">
        <v>12.516666666666666</v>
      </c>
      <c r="AD105" s="92">
        <v>13.533333333333331</v>
      </c>
      <c r="AE105" s="93">
        <v>14.033333333333333</v>
      </c>
    </row>
    <row r="106" spans="2:31" x14ac:dyDescent="0.25">
      <c r="B106" s="89">
        <v>121</v>
      </c>
      <c r="C106" s="90" t="s">
        <v>256</v>
      </c>
      <c r="D106" s="43">
        <v>5</v>
      </c>
      <c r="E106" s="43">
        <v>6.05</v>
      </c>
      <c r="F106" s="43">
        <v>4.1500000000000004</v>
      </c>
      <c r="G106" s="43">
        <v>3.7</v>
      </c>
      <c r="H106" s="43">
        <v>3.4</v>
      </c>
      <c r="I106" s="43">
        <v>5.05</v>
      </c>
      <c r="J106" s="43">
        <v>4.9000000000000004</v>
      </c>
      <c r="K106" s="91">
        <v>5.65</v>
      </c>
      <c r="L106" s="91">
        <v>5.65</v>
      </c>
      <c r="M106" s="91">
        <v>5.0999999999999996</v>
      </c>
      <c r="N106" s="43">
        <v>4.8499999999999996</v>
      </c>
      <c r="O106" s="43">
        <v>4.8</v>
      </c>
      <c r="P106" s="92">
        <v>5.55</v>
      </c>
      <c r="Q106" s="92">
        <v>5.05</v>
      </c>
      <c r="R106" s="92">
        <v>5.65</v>
      </c>
      <c r="S106" s="43">
        <v>5.25</v>
      </c>
      <c r="T106" s="43">
        <v>5.25</v>
      </c>
      <c r="U106" s="93">
        <v>5.25</v>
      </c>
      <c r="V106" s="93">
        <v>5.0999999999999996</v>
      </c>
      <c r="W106" s="93">
        <v>5.15</v>
      </c>
      <c r="X106" s="43">
        <v>5.05</v>
      </c>
      <c r="Y106" s="43">
        <v>5.3</v>
      </c>
      <c r="Z106" s="43">
        <v>5.15</v>
      </c>
      <c r="AA106" s="43">
        <v>4.8499999999999996</v>
      </c>
      <c r="AB106" s="94">
        <v>5.0374999999999996</v>
      </c>
      <c r="AC106" s="91">
        <v>5.4666666666666659</v>
      </c>
      <c r="AD106" s="92">
        <v>5.416666666666667</v>
      </c>
      <c r="AE106" s="93">
        <v>5.166666666666667</v>
      </c>
    </row>
    <row r="107" spans="2:31" x14ac:dyDescent="0.25">
      <c r="B107" s="89">
        <v>122</v>
      </c>
      <c r="C107" s="90" t="s">
        <v>257</v>
      </c>
      <c r="D107" s="43">
        <v>5.5</v>
      </c>
      <c r="E107" s="43">
        <v>5.0999999999999996</v>
      </c>
      <c r="F107" s="43">
        <v>4.5999999999999996</v>
      </c>
      <c r="G107" s="43">
        <v>4.3</v>
      </c>
      <c r="H107" s="43">
        <v>4.0999999999999996</v>
      </c>
      <c r="I107" s="43">
        <v>4.6500000000000004</v>
      </c>
      <c r="J107" s="43">
        <v>5.35</v>
      </c>
      <c r="K107" s="91">
        <v>5.7</v>
      </c>
      <c r="L107" s="91">
        <v>5.8</v>
      </c>
      <c r="M107" s="91">
        <v>5.3</v>
      </c>
      <c r="N107" s="43">
        <v>5.35</v>
      </c>
      <c r="O107" s="43">
        <v>5.3</v>
      </c>
      <c r="P107" s="92">
        <v>5.15</v>
      </c>
      <c r="Q107" s="92">
        <v>5.05</v>
      </c>
      <c r="R107" s="92">
        <v>5.6</v>
      </c>
      <c r="S107" s="43">
        <v>5.35</v>
      </c>
      <c r="T107" s="43">
        <v>5.45</v>
      </c>
      <c r="U107" s="93">
        <v>5.25</v>
      </c>
      <c r="V107" s="93">
        <v>5.25</v>
      </c>
      <c r="W107" s="93">
        <v>5.35</v>
      </c>
      <c r="X107" s="43">
        <v>5.45</v>
      </c>
      <c r="Y107" s="43">
        <v>5.2</v>
      </c>
      <c r="Z107" s="43">
        <v>5.55</v>
      </c>
      <c r="AA107" s="43">
        <v>5.4</v>
      </c>
      <c r="AB107" s="94">
        <v>5.2125000000000004</v>
      </c>
      <c r="AC107" s="91">
        <v>5.6000000000000005</v>
      </c>
      <c r="AD107" s="92">
        <v>5.2666666666666666</v>
      </c>
      <c r="AE107" s="93">
        <v>5.2833333333333332</v>
      </c>
    </row>
    <row r="108" spans="2:31" x14ac:dyDescent="0.25">
      <c r="B108" s="89">
        <v>131</v>
      </c>
      <c r="C108" s="90" t="s">
        <v>258</v>
      </c>
      <c r="D108" s="43">
        <v>9.1999999999999993</v>
      </c>
      <c r="E108" s="43">
        <v>9.1999999999999993</v>
      </c>
      <c r="F108" s="43">
        <v>10.15</v>
      </c>
      <c r="G108" s="43">
        <v>9.9</v>
      </c>
      <c r="H108" s="43">
        <v>10.1</v>
      </c>
      <c r="I108" s="43">
        <v>10.8</v>
      </c>
      <c r="J108" s="43">
        <v>9.9499999999999993</v>
      </c>
      <c r="K108" s="91">
        <v>9.8000000000000007</v>
      </c>
      <c r="L108" s="91">
        <v>10.1</v>
      </c>
      <c r="M108" s="91">
        <v>10.199999999999999</v>
      </c>
      <c r="N108" s="43">
        <v>9.9499999999999993</v>
      </c>
      <c r="O108" s="43">
        <v>10.1</v>
      </c>
      <c r="P108" s="92">
        <v>10.4</v>
      </c>
      <c r="Q108" s="92">
        <v>10.45</v>
      </c>
      <c r="R108" s="92">
        <v>10.9</v>
      </c>
      <c r="S108" s="43">
        <v>11.3</v>
      </c>
      <c r="T108" s="43">
        <v>11.95</v>
      </c>
      <c r="U108" s="93">
        <v>12.35</v>
      </c>
      <c r="V108" s="93">
        <v>12.2</v>
      </c>
      <c r="W108" s="93">
        <v>10.85</v>
      </c>
      <c r="X108" s="43">
        <v>9.9499999999999993</v>
      </c>
      <c r="Y108" s="43">
        <v>9.75</v>
      </c>
      <c r="Z108" s="43">
        <v>9.5</v>
      </c>
      <c r="AA108" s="43">
        <v>9.35</v>
      </c>
      <c r="AB108" s="94">
        <v>10.35</v>
      </c>
      <c r="AC108" s="91">
        <v>10.033333333333333</v>
      </c>
      <c r="AD108" s="92">
        <v>10.583333333333334</v>
      </c>
      <c r="AE108" s="93">
        <v>11.799999999999999</v>
      </c>
    </row>
    <row r="109" spans="2:31" x14ac:dyDescent="0.25">
      <c r="B109" s="89">
        <v>132</v>
      </c>
      <c r="C109" s="90" t="s">
        <v>259</v>
      </c>
      <c r="D109" s="43">
        <v>9</v>
      </c>
      <c r="E109" s="43">
        <v>9.35</v>
      </c>
      <c r="F109" s="43">
        <v>9.5</v>
      </c>
      <c r="G109" s="43">
        <v>9.6</v>
      </c>
      <c r="H109" s="43">
        <v>10.1</v>
      </c>
      <c r="I109" s="43">
        <v>12.4</v>
      </c>
      <c r="J109" s="43">
        <v>9.65</v>
      </c>
      <c r="K109" s="91">
        <v>9.4499999999999993</v>
      </c>
      <c r="L109" s="91">
        <v>9.75</v>
      </c>
      <c r="M109" s="91">
        <v>9.6999999999999993</v>
      </c>
      <c r="N109" s="43">
        <v>9.65</v>
      </c>
      <c r="O109" s="43">
        <v>9.85</v>
      </c>
      <c r="P109" s="92">
        <v>10.15</v>
      </c>
      <c r="Q109" s="92">
        <v>10.35</v>
      </c>
      <c r="R109" s="92">
        <v>10.55</v>
      </c>
      <c r="S109" s="43">
        <v>10.75</v>
      </c>
      <c r="T109" s="43">
        <v>10.95</v>
      </c>
      <c r="U109" s="93">
        <v>11.5</v>
      </c>
      <c r="V109" s="93">
        <v>10.85</v>
      </c>
      <c r="W109" s="93">
        <v>9.9499999999999993</v>
      </c>
      <c r="X109" s="43">
        <v>9.65</v>
      </c>
      <c r="Y109" s="43">
        <v>9.75</v>
      </c>
      <c r="Z109" s="43">
        <v>9.65</v>
      </c>
      <c r="AA109" s="43">
        <v>9.3000000000000007</v>
      </c>
      <c r="AB109" s="94">
        <v>10.058333333333334</v>
      </c>
      <c r="AC109" s="91">
        <v>9.6333333333333329</v>
      </c>
      <c r="AD109" s="92">
        <v>10.35</v>
      </c>
      <c r="AE109" s="93">
        <v>10.766666666666666</v>
      </c>
    </row>
    <row r="110" spans="2:31" x14ac:dyDescent="0.25">
      <c r="B110" s="89">
        <v>161</v>
      </c>
      <c r="C110" s="90" t="s">
        <v>260</v>
      </c>
      <c r="D110" s="43">
        <v>8.1</v>
      </c>
      <c r="E110" s="43">
        <v>7</v>
      </c>
      <c r="F110" s="43">
        <v>6.7368421052631575</v>
      </c>
      <c r="G110" s="43">
        <v>6.15</v>
      </c>
      <c r="H110" s="43">
        <v>7.8947368421052628</v>
      </c>
      <c r="I110" s="43">
        <v>9.15</v>
      </c>
      <c r="J110" s="43">
        <v>9.1</v>
      </c>
      <c r="K110" s="91">
        <v>9.3000000000000007</v>
      </c>
      <c r="L110" s="91">
        <v>11.45</v>
      </c>
      <c r="M110" s="91">
        <v>12.05</v>
      </c>
      <c r="N110" s="43">
        <v>12</v>
      </c>
      <c r="O110" s="43">
        <v>12.75</v>
      </c>
      <c r="P110" s="92">
        <v>13.2</v>
      </c>
      <c r="Q110" s="92">
        <v>13.85</v>
      </c>
      <c r="R110" s="92">
        <v>12.8</v>
      </c>
      <c r="S110" s="43">
        <v>12.45</v>
      </c>
      <c r="T110" s="43">
        <v>13</v>
      </c>
      <c r="U110" s="93">
        <v>14.05</v>
      </c>
      <c r="V110" s="93">
        <v>13.85</v>
      </c>
      <c r="W110" s="93">
        <v>13.6</v>
      </c>
      <c r="X110" s="43">
        <v>13.85</v>
      </c>
      <c r="Y110" s="43">
        <v>10.7</v>
      </c>
      <c r="Z110" s="43">
        <v>11.6</v>
      </c>
      <c r="AA110" s="43">
        <v>9.75</v>
      </c>
      <c r="AB110" s="94">
        <v>11.031380753138075</v>
      </c>
      <c r="AC110" s="91">
        <v>10.933333333333332</v>
      </c>
      <c r="AD110" s="92">
        <v>13.283333333333331</v>
      </c>
      <c r="AE110" s="93">
        <v>13.833333333333334</v>
      </c>
    </row>
    <row r="111" spans="2:31" x14ac:dyDescent="0.25">
      <c r="B111" s="89">
        <v>162</v>
      </c>
      <c r="C111" s="90" t="s">
        <v>261</v>
      </c>
      <c r="D111" s="43">
        <v>11.65</v>
      </c>
      <c r="E111" s="43">
        <v>10.1</v>
      </c>
      <c r="F111" s="43">
        <v>10.15</v>
      </c>
      <c r="G111" s="43">
        <v>9.15</v>
      </c>
      <c r="H111" s="43">
        <v>9.65</v>
      </c>
      <c r="I111" s="43">
        <v>11.3</v>
      </c>
      <c r="J111" s="43">
        <v>12</v>
      </c>
      <c r="K111" s="91">
        <v>11.8</v>
      </c>
      <c r="L111" s="91">
        <v>14.1</v>
      </c>
      <c r="M111" s="91">
        <v>14.45</v>
      </c>
      <c r="N111" s="43">
        <v>12.45</v>
      </c>
      <c r="O111" s="43">
        <v>12.95</v>
      </c>
      <c r="P111" s="92">
        <v>13.65</v>
      </c>
      <c r="Q111" s="92">
        <v>14.15</v>
      </c>
      <c r="R111" s="92">
        <v>14.45</v>
      </c>
      <c r="S111" s="43">
        <v>14.5</v>
      </c>
      <c r="T111" s="43">
        <v>13.3</v>
      </c>
      <c r="U111" s="93">
        <v>13.2</v>
      </c>
      <c r="V111" s="93">
        <v>11.95</v>
      </c>
      <c r="W111" s="93">
        <v>13.15</v>
      </c>
      <c r="X111" s="43">
        <v>13.15</v>
      </c>
      <c r="Y111" s="43">
        <v>12.5</v>
      </c>
      <c r="Z111" s="43">
        <v>10.6</v>
      </c>
      <c r="AA111" s="43">
        <v>11</v>
      </c>
      <c r="AB111" s="94">
        <v>12.30625</v>
      </c>
      <c r="AC111" s="91">
        <v>13.449999999999998</v>
      </c>
      <c r="AD111" s="92">
        <v>14.083333333333334</v>
      </c>
      <c r="AE111" s="93">
        <v>12.766666666666666</v>
      </c>
    </row>
    <row r="112" spans="2:31" x14ac:dyDescent="0.25">
      <c r="B112" s="89">
        <v>171</v>
      </c>
      <c r="C112" s="90" t="s">
        <v>262</v>
      </c>
      <c r="D112" s="43">
        <v>8.5</v>
      </c>
      <c r="E112" s="43">
        <v>8.9</v>
      </c>
      <c r="F112" s="43">
        <v>8.85</v>
      </c>
      <c r="G112" s="43">
        <v>8.65</v>
      </c>
      <c r="H112" s="43">
        <v>9.0500000000000007</v>
      </c>
      <c r="I112" s="43">
        <v>8.85</v>
      </c>
      <c r="J112" s="43">
        <v>9</v>
      </c>
      <c r="K112" s="91">
        <v>9.4</v>
      </c>
      <c r="L112" s="91">
        <v>9.8000000000000007</v>
      </c>
      <c r="M112" s="91">
        <v>9.9499999999999993</v>
      </c>
      <c r="N112" s="43">
        <v>9.1999999999999993</v>
      </c>
      <c r="O112" s="43">
        <v>8.65</v>
      </c>
      <c r="P112" s="92">
        <v>8.9</v>
      </c>
      <c r="Q112" s="92">
        <v>9</v>
      </c>
      <c r="R112" s="92">
        <v>9.5</v>
      </c>
      <c r="S112" s="43">
        <v>10.1</v>
      </c>
      <c r="T112" s="43">
        <v>11.3</v>
      </c>
      <c r="U112" s="93">
        <v>13.25</v>
      </c>
      <c r="V112" s="93">
        <v>13.1</v>
      </c>
      <c r="W112" s="93">
        <v>9.3000000000000007</v>
      </c>
      <c r="X112" s="43">
        <v>8.4499999999999993</v>
      </c>
      <c r="Y112" s="43">
        <v>8.6</v>
      </c>
      <c r="Z112" s="43">
        <v>8.6999999999999993</v>
      </c>
      <c r="AA112" s="43">
        <v>8.75</v>
      </c>
      <c r="AB112" s="94">
        <v>9.4895833333333339</v>
      </c>
      <c r="AC112" s="91">
        <v>9.7166666666666668</v>
      </c>
      <c r="AD112" s="92">
        <v>9.1333333333333329</v>
      </c>
      <c r="AE112" s="93">
        <v>11.883333333333335</v>
      </c>
    </row>
    <row r="113" spans="2:31" x14ac:dyDescent="0.25">
      <c r="B113" s="89">
        <v>172</v>
      </c>
      <c r="C113" s="90" t="s">
        <v>263</v>
      </c>
      <c r="D113" s="43">
        <v>8.0500000000000007</v>
      </c>
      <c r="E113" s="43">
        <v>8.1</v>
      </c>
      <c r="F113" s="43">
        <v>8.1</v>
      </c>
      <c r="G113" s="43">
        <v>8.1</v>
      </c>
      <c r="H113" s="43">
        <v>8.3000000000000007</v>
      </c>
      <c r="I113" s="43">
        <v>8.35</v>
      </c>
      <c r="J113" s="43">
        <v>8</v>
      </c>
      <c r="K113" s="91">
        <v>8.6999999999999993</v>
      </c>
      <c r="L113" s="91">
        <v>9.1</v>
      </c>
      <c r="M113" s="91">
        <v>10.15</v>
      </c>
      <c r="N113" s="43">
        <v>9.5</v>
      </c>
      <c r="O113" s="43">
        <v>9.6999999999999993</v>
      </c>
      <c r="P113" s="92">
        <v>10.45</v>
      </c>
      <c r="Q113" s="92">
        <v>10.15</v>
      </c>
      <c r="R113" s="92">
        <v>10.4</v>
      </c>
      <c r="S113" s="43">
        <v>9.6999999999999993</v>
      </c>
      <c r="T113" s="43">
        <v>9.75</v>
      </c>
      <c r="U113" s="93">
        <v>9.6999999999999993</v>
      </c>
      <c r="V113" s="93">
        <v>9</v>
      </c>
      <c r="W113" s="93">
        <v>8.5</v>
      </c>
      <c r="X113" s="43">
        <v>8.4</v>
      </c>
      <c r="Y113" s="43">
        <v>8.15</v>
      </c>
      <c r="Z113" s="43">
        <v>8.25</v>
      </c>
      <c r="AA113" s="43">
        <v>8.0500000000000007</v>
      </c>
      <c r="AB113" s="94">
        <v>8.9437499999999996</v>
      </c>
      <c r="AC113" s="91">
        <v>9.3166666666666647</v>
      </c>
      <c r="AD113" s="92">
        <v>10.333333333333334</v>
      </c>
      <c r="AE113" s="93">
        <v>9.0666666666666664</v>
      </c>
    </row>
    <row r="114" spans="2:31" x14ac:dyDescent="0.25">
      <c r="B114" s="89">
        <v>181</v>
      </c>
      <c r="C114" s="90" t="s">
        <v>264</v>
      </c>
      <c r="D114" s="43">
        <v>37.75</v>
      </c>
      <c r="E114" s="43">
        <v>29.9</v>
      </c>
      <c r="F114" s="43">
        <v>30.75</v>
      </c>
      <c r="G114" s="43">
        <v>36.450000000000003</v>
      </c>
      <c r="H114" s="43">
        <v>37.75</v>
      </c>
      <c r="I114" s="43">
        <v>36.75</v>
      </c>
      <c r="J114" s="43">
        <v>35.799999999999997</v>
      </c>
      <c r="K114" s="91">
        <v>30.3</v>
      </c>
      <c r="L114" s="91">
        <v>29</v>
      </c>
      <c r="M114" s="91">
        <v>31.6</v>
      </c>
      <c r="N114" s="43">
        <v>31</v>
      </c>
      <c r="O114" s="43">
        <v>33.549999999999997</v>
      </c>
      <c r="P114" s="92">
        <v>34.9</v>
      </c>
      <c r="Q114" s="92">
        <v>36.1</v>
      </c>
      <c r="R114" s="92">
        <v>39.15</v>
      </c>
      <c r="S114" s="43">
        <v>38.700000000000003</v>
      </c>
      <c r="T114" s="43">
        <v>38.25</v>
      </c>
      <c r="U114" s="93">
        <v>38.15</v>
      </c>
      <c r="V114" s="93">
        <v>35.299999999999997</v>
      </c>
      <c r="W114" s="93">
        <v>31.5</v>
      </c>
      <c r="X114" s="43">
        <v>31.9</v>
      </c>
      <c r="Y114" s="43">
        <v>41.5</v>
      </c>
      <c r="Z114" s="43">
        <v>34.700000000000003</v>
      </c>
      <c r="AA114" s="43">
        <v>37.25</v>
      </c>
      <c r="AB114" s="94">
        <v>34.916666666666664</v>
      </c>
      <c r="AC114" s="91">
        <v>30.3</v>
      </c>
      <c r="AD114" s="92">
        <v>36.716666666666669</v>
      </c>
      <c r="AE114" s="93">
        <v>34.983333333333327</v>
      </c>
    </row>
    <row r="115" spans="2:31" x14ac:dyDescent="0.25">
      <c r="B115" s="89">
        <v>182</v>
      </c>
      <c r="C115" s="90" t="s">
        <v>265</v>
      </c>
      <c r="D115" s="43">
        <v>27.1</v>
      </c>
      <c r="E115" s="43">
        <v>28.5</v>
      </c>
      <c r="F115" s="43">
        <v>28.5</v>
      </c>
      <c r="G115" s="43">
        <v>29.7</v>
      </c>
      <c r="H115" s="43">
        <v>34.6</v>
      </c>
      <c r="I115" s="43">
        <v>28.95</v>
      </c>
      <c r="J115" s="43">
        <v>28.25</v>
      </c>
      <c r="K115" s="91">
        <v>27.35</v>
      </c>
      <c r="L115" s="91">
        <v>28.25</v>
      </c>
      <c r="M115" s="91">
        <v>29.4</v>
      </c>
      <c r="N115" s="43">
        <v>29.8</v>
      </c>
      <c r="O115" s="43">
        <v>31.5</v>
      </c>
      <c r="P115" s="92">
        <v>31</v>
      </c>
      <c r="Q115" s="92">
        <v>34.75</v>
      </c>
      <c r="R115" s="92">
        <v>32.35</v>
      </c>
      <c r="S115" s="43">
        <v>34</v>
      </c>
      <c r="T115" s="43">
        <v>32.35</v>
      </c>
      <c r="U115" s="93">
        <v>30.7</v>
      </c>
      <c r="V115" s="93">
        <v>29.7</v>
      </c>
      <c r="W115" s="93">
        <v>29.8</v>
      </c>
      <c r="X115" s="43">
        <v>28.75</v>
      </c>
      <c r="Y115" s="43">
        <v>28.65</v>
      </c>
      <c r="Z115" s="43">
        <v>28.2</v>
      </c>
      <c r="AA115" s="43">
        <v>27.55</v>
      </c>
      <c r="AB115" s="94">
        <v>29.987500000000001</v>
      </c>
      <c r="AC115" s="91">
        <v>28.333333333333332</v>
      </c>
      <c r="AD115" s="92">
        <v>32.699999999999996</v>
      </c>
      <c r="AE115" s="93">
        <v>30.066666666666666</v>
      </c>
    </row>
    <row r="116" spans="2:31" x14ac:dyDescent="0.25">
      <c r="B116" s="89">
        <v>191</v>
      </c>
      <c r="C116" s="90" t="s">
        <v>266</v>
      </c>
      <c r="D116" s="43">
        <v>5</v>
      </c>
      <c r="E116" s="43">
        <v>5</v>
      </c>
      <c r="F116" s="43">
        <v>5.4</v>
      </c>
      <c r="G116" s="43">
        <v>5.3</v>
      </c>
      <c r="H116" s="43">
        <v>4.8499999999999996</v>
      </c>
      <c r="I116" s="43">
        <v>4.8499999999999996</v>
      </c>
      <c r="J116" s="43">
        <v>5.05</v>
      </c>
      <c r="K116" s="91">
        <v>9.6</v>
      </c>
      <c r="L116" s="91">
        <v>10.8</v>
      </c>
      <c r="M116" s="91">
        <v>7.1</v>
      </c>
      <c r="N116" s="43">
        <v>6.95</v>
      </c>
      <c r="O116" s="43">
        <v>7.5</v>
      </c>
      <c r="P116" s="92">
        <v>7.7</v>
      </c>
      <c r="Q116" s="92">
        <v>8.35</v>
      </c>
      <c r="R116" s="92">
        <v>9.6</v>
      </c>
      <c r="S116" s="43">
        <v>9.6999999999999993</v>
      </c>
      <c r="T116" s="43">
        <v>8.5500000000000007</v>
      </c>
      <c r="U116" s="93">
        <v>8.4</v>
      </c>
      <c r="V116" s="93">
        <v>7.75</v>
      </c>
      <c r="W116" s="93">
        <v>6.55</v>
      </c>
      <c r="X116" s="43">
        <v>5.7</v>
      </c>
      <c r="Y116" s="43">
        <v>5.25</v>
      </c>
      <c r="Z116" s="43">
        <v>5.2</v>
      </c>
      <c r="AA116" s="43">
        <v>5.05</v>
      </c>
      <c r="AB116" s="94">
        <v>6.8833333333333337</v>
      </c>
      <c r="AC116" s="91">
        <v>9.1666666666666661</v>
      </c>
      <c r="AD116" s="92">
        <v>8.5499999999999989</v>
      </c>
      <c r="AE116" s="93">
        <v>7.5666666666666664</v>
      </c>
    </row>
    <row r="117" spans="2:31" x14ac:dyDescent="0.25">
      <c r="B117" s="89">
        <v>192</v>
      </c>
      <c r="C117" s="90" t="s">
        <v>267</v>
      </c>
      <c r="D117" s="43">
        <v>4.95</v>
      </c>
      <c r="E117" s="43">
        <v>4.95</v>
      </c>
      <c r="F117" s="43">
        <v>4.95</v>
      </c>
      <c r="G117" s="43">
        <v>5</v>
      </c>
      <c r="H117" s="43">
        <v>5.75</v>
      </c>
      <c r="I117" s="43">
        <v>5.4</v>
      </c>
      <c r="J117" s="43">
        <v>5.2</v>
      </c>
      <c r="K117" s="91">
        <v>5.8</v>
      </c>
      <c r="L117" s="91">
        <v>6.3</v>
      </c>
      <c r="M117" s="91">
        <v>6.25</v>
      </c>
      <c r="N117" s="43">
        <v>6.4</v>
      </c>
      <c r="O117" s="43">
        <v>6.9</v>
      </c>
      <c r="P117" s="92">
        <v>7.4</v>
      </c>
      <c r="Q117" s="92">
        <v>7.8</v>
      </c>
      <c r="R117" s="92">
        <v>8.25</v>
      </c>
      <c r="S117" s="43">
        <v>8.6</v>
      </c>
      <c r="T117" s="43">
        <v>8.25</v>
      </c>
      <c r="U117" s="93">
        <v>8.65</v>
      </c>
      <c r="V117" s="93">
        <v>10.85</v>
      </c>
      <c r="W117" s="93">
        <v>7.5</v>
      </c>
      <c r="X117" s="43">
        <v>5.5</v>
      </c>
      <c r="Y117" s="43">
        <v>5.25</v>
      </c>
      <c r="Z117" s="43">
        <v>5.05</v>
      </c>
      <c r="AA117" s="43">
        <v>5.05</v>
      </c>
      <c r="AB117" s="94">
        <v>6.5</v>
      </c>
      <c r="AC117" s="91">
        <v>6.1166666666666671</v>
      </c>
      <c r="AD117" s="92">
        <v>7.8166666666666664</v>
      </c>
      <c r="AE117" s="93">
        <v>9</v>
      </c>
    </row>
    <row r="118" spans="2:31" x14ac:dyDescent="0.25">
      <c r="B118" s="89">
        <v>201</v>
      </c>
      <c r="C118" s="90" t="s">
        <v>268</v>
      </c>
      <c r="D118" s="43">
        <v>2.0499999999999998</v>
      </c>
      <c r="E118" s="43">
        <v>2.1</v>
      </c>
      <c r="F118" s="43">
        <v>2.1</v>
      </c>
      <c r="G118" s="43">
        <v>2.35</v>
      </c>
      <c r="H118" s="43">
        <v>2.15</v>
      </c>
      <c r="I118" s="43">
        <v>2.1</v>
      </c>
      <c r="J118" s="43">
        <v>2</v>
      </c>
      <c r="K118" s="91">
        <v>2</v>
      </c>
      <c r="L118" s="91">
        <v>2.0499999999999998</v>
      </c>
      <c r="M118" s="91">
        <v>2</v>
      </c>
      <c r="N118" s="43">
        <v>2.15</v>
      </c>
      <c r="O118" s="43">
        <v>2.2000000000000002</v>
      </c>
      <c r="P118" s="92">
        <v>2</v>
      </c>
      <c r="Q118" s="92">
        <v>2.0499999999999998</v>
      </c>
      <c r="R118" s="92">
        <v>2.1</v>
      </c>
      <c r="S118" s="43">
        <v>2</v>
      </c>
      <c r="T118" s="43">
        <v>2.0499999999999998</v>
      </c>
      <c r="U118" s="93">
        <v>2</v>
      </c>
      <c r="V118" s="93">
        <v>2.15</v>
      </c>
      <c r="W118" s="93">
        <v>2.0499999999999998</v>
      </c>
      <c r="X118" s="43">
        <v>2</v>
      </c>
      <c r="Y118" s="43">
        <v>2</v>
      </c>
      <c r="Z118" s="43">
        <v>2</v>
      </c>
      <c r="AA118" s="43">
        <v>2</v>
      </c>
      <c r="AB118" s="94">
        <v>2.0687500000000001</v>
      </c>
      <c r="AC118" s="91">
        <v>2.0166666666666666</v>
      </c>
      <c r="AD118" s="92">
        <v>2.0500000000000003</v>
      </c>
      <c r="AE118" s="93">
        <v>2.0666666666666669</v>
      </c>
    </row>
    <row r="119" spans="2:31" x14ac:dyDescent="0.25">
      <c r="B119" s="89">
        <v>202</v>
      </c>
      <c r="C119" s="90" t="s">
        <v>269</v>
      </c>
      <c r="D119" s="43">
        <v>2</v>
      </c>
      <c r="E119" s="43">
        <v>2</v>
      </c>
      <c r="F119" s="43">
        <v>2</v>
      </c>
      <c r="G119" s="43">
        <v>2.4</v>
      </c>
      <c r="H119" s="43">
        <v>2.5</v>
      </c>
      <c r="I119" s="43">
        <v>2.1</v>
      </c>
      <c r="J119" s="43">
        <v>2.0499999999999998</v>
      </c>
      <c r="K119" s="91">
        <v>2.0499999999999998</v>
      </c>
      <c r="L119" s="91">
        <v>2.0499999999999998</v>
      </c>
      <c r="M119" s="91">
        <v>2</v>
      </c>
      <c r="N119" s="43">
        <v>2</v>
      </c>
      <c r="O119" s="43">
        <v>2</v>
      </c>
      <c r="P119" s="92">
        <v>2</v>
      </c>
      <c r="Q119" s="92">
        <v>2</v>
      </c>
      <c r="R119" s="92">
        <v>2</v>
      </c>
      <c r="S119" s="43">
        <v>2</v>
      </c>
      <c r="T119" s="43">
        <v>2</v>
      </c>
      <c r="U119" s="93">
        <v>2</v>
      </c>
      <c r="V119" s="93">
        <v>2.25</v>
      </c>
      <c r="W119" s="93">
        <v>2</v>
      </c>
      <c r="X119" s="43">
        <v>2</v>
      </c>
      <c r="Y119" s="43">
        <v>2</v>
      </c>
      <c r="Z119" s="43">
        <v>2</v>
      </c>
      <c r="AA119" s="43">
        <v>2</v>
      </c>
      <c r="AB119" s="94">
        <v>2.0583333333333331</v>
      </c>
      <c r="AC119" s="91">
        <v>2.0333333333333332</v>
      </c>
      <c r="AD119" s="92">
        <v>2</v>
      </c>
      <c r="AE119" s="93">
        <v>2.0833333333333335</v>
      </c>
    </row>
    <row r="120" spans="2:31" x14ac:dyDescent="0.25">
      <c r="B120" s="89">
        <v>211</v>
      </c>
      <c r="C120" s="90" t="s">
        <v>270</v>
      </c>
      <c r="D120" s="43">
        <v>13.55</v>
      </c>
      <c r="E120" s="43">
        <v>13.5</v>
      </c>
      <c r="F120" s="43">
        <v>13.5</v>
      </c>
      <c r="G120" s="43">
        <v>13.55</v>
      </c>
      <c r="H120" s="43">
        <v>13.75</v>
      </c>
      <c r="I120" s="43">
        <v>14.2</v>
      </c>
      <c r="J120" s="43">
        <v>14.95</v>
      </c>
      <c r="K120" s="91">
        <v>15</v>
      </c>
      <c r="L120" s="91">
        <v>15.6</v>
      </c>
      <c r="M120" s="91">
        <v>14.8</v>
      </c>
      <c r="N120" s="43">
        <v>14.65</v>
      </c>
      <c r="O120" s="43">
        <v>14.55</v>
      </c>
      <c r="P120" s="92">
        <v>14.65</v>
      </c>
      <c r="Q120" s="92">
        <v>14.9</v>
      </c>
      <c r="R120" s="92">
        <v>15.25</v>
      </c>
      <c r="S120" s="43">
        <v>14.7</v>
      </c>
      <c r="T120" s="43">
        <v>14.7</v>
      </c>
      <c r="U120" s="93">
        <v>16.25</v>
      </c>
      <c r="V120" s="93">
        <v>17.7</v>
      </c>
      <c r="W120" s="93">
        <v>15.3</v>
      </c>
      <c r="X120" s="43">
        <v>14.1</v>
      </c>
      <c r="Y120" s="43">
        <v>14.05</v>
      </c>
      <c r="Z120" s="43">
        <v>13.9</v>
      </c>
      <c r="AA120" s="43">
        <v>13.55</v>
      </c>
      <c r="AB120" s="94">
        <v>14.610416666666667</v>
      </c>
      <c r="AC120" s="91">
        <v>15.133333333333335</v>
      </c>
      <c r="AD120" s="92">
        <v>14.933333333333332</v>
      </c>
      <c r="AE120" s="93">
        <v>16.416666666666668</v>
      </c>
    </row>
    <row r="121" spans="2:31" x14ac:dyDescent="0.25">
      <c r="B121" s="89">
        <v>212</v>
      </c>
      <c r="C121" s="90" t="s">
        <v>271</v>
      </c>
      <c r="D121" s="43">
        <v>13.8</v>
      </c>
      <c r="E121" s="43">
        <v>13.45</v>
      </c>
      <c r="F121" s="43">
        <v>13.35</v>
      </c>
      <c r="G121" s="43">
        <v>13.55</v>
      </c>
      <c r="H121" s="43">
        <v>13.95</v>
      </c>
      <c r="I121" s="43">
        <v>14.35</v>
      </c>
      <c r="J121" s="43">
        <v>14.7</v>
      </c>
      <c r="K121" s="91">
        <v>15.3</v>
      </c>
      <c r="L121" s="91">
        <v>14.75</v>
      </c>
      <c r="M121" s="91">
        <v>14.15</v>
      </c>
      <c r="N121" s="43">
        <v>14.25</v>
      </c>
      <c r="O121" s="43">
        <v>14.6</v>
      </c>
      <c r="P121" s="92">
        <v>14.9</v>
      </c>
      <c r="Q121" s="92">
        <v>15.15</v>
      </c>
      <c r="R121" s="92">
        <v>16.850000000000001</v>
      </c>
      <c r="S121" s="43">
        <v>18.850000000000001</v>
      </c>
      <c r="T121" s="43">
        <v>20.3</v>
      </c>
      <c r="U121" s="93">
        <v>23.75</v>
      </c>
      <c r="V121" s="93">
        <v>26.5</v>
      </c>
      <c r="W121" s="93">
        <v>21.7</v>
      </c>
      <c r="X121" s="43">
        <v>15.95</v>
      </c>
      <c r="Y121" s="43">
        <v>14.35</v>
      </c>
      <c r="Z121" s="43">
        <v>14.1</v>
      </c>
      <c r="AA121" s="43">
        <v>14.15</v>
      </c>
      <c r="AB121" s="94">
        <v>16.114583333333332</v>
      </c>
      <c r="AC121" s="91">
        <v>14.733333333333334</v>
      </c>
      <c r="AD121" s="92">
        <v>15.633333333333335</v>
      </c>
      <c r="AE121" s="93">
        <v>23.983333333333334</v>
      </c>
    </row>
    <row r="122" spans="2:31" x14ac:dyDescent="0.25">
      <c r="B122" s="89">
        <v>221</v>
      </c>
      <c r="C122" s="90" t="s">
        <v>272</v>
      </c>
      <c r="D122" s="43">
        <v>9.4</v>
      </c>
      <c r="E122" s="43">
        <v>9.6</v>
      </c>
      <c r="F122" s="43">
        <v>11.15</v>
      </c>
      <c r="G122" s="43">
        <v>11.6</v>
      </c>
      <c r="H122" s="43">
        <v>10.5</v>
      </c>
      <c r="I122" s="43">
        <v>13.55</v>
      </c>
      <c r="J122" s="43">
        <v>9.6999999999999993</v>
      </c>
      <c r="K122" s="91">
        <v>9</v>
      </c>
      <c r="L122" s="91">
        <v>8.5500000000000007</v>
      </c>
      <c r="M122" s="91">
        <v>8.6</v>
      </c>
      <c r="N122" s="43">
        <v>8.4499999999999993</v>
      </c>
      <c r="O122" s="43">
        <v>8.9499999999999993</v>
      </c>
      <c r="P122" s="92">
        <v>8.4499999999999993</v>
      </c>
      <c r="Q122" s="92">
        <v>10.4</v>
      </c>
      <c r="R122" s="92">
        <v>10.85</v>
      </c>
      <c r="S122" s="43">
        <v>12.45</v>
      </c>
      <c r="T122" s="43">
        <v>14.35</v>
      </c>
      <c r="U122" s="93">
        <v>16.100000000000001</v>
      </c>
      <c r="V122" s="93">
        <v>15.55</v>
      </c>
      <c r="W122" s="93">
        <v>11.05</v>
      </c>
      <c r="X122" s="43">
        <v>8.4</v>
      </c>
      <c r="Y122" s="43">
        <v>8.4</v>
      </c>
      <c r="Z122" s="43">
        <v>8.75</v>
      </c>
      <c r="AA122" s="43">
        <v>8.3000000000000007</v>
      </c>
      <c r="AB122" s="94">
        <v>10.504166666666666</v>
      </c>
      <c r="AC122" s="91">
        <v>8.7166666666666668</v>
      </c>
      <c r="AD122" s="92">
        <v>9.9</v>
      </c>
      <c r="AE122" s="93">
        <v>14.233333333333334</v>
      </c>
    </row>
    <row r="123" spans="2:31" x14ac:dyDescent="0.25">
      <c r="B123" s="89">
        <v>222</v>
      </c>
      <c r="C123" s="90" t="s">
        <v>273</v>
      </c>
      <c r="D123" s="43">
        <v>8.75</v>
      </c>
      <c r="E123" s="43">
        <v>8.75</v>
      </c>
      <c r="F123" s="43">
        <v>9.9</v>
      </c>
      <c r="G123" s="43">
        <v>13.3</v>
      </c>
      <c r="H123" s="43">
        <v>11.25</v>
      </c>
      <c r="I123" s="43">
        <v>10.15</v>
      </c>
      <c r="J123" s="43">
        <v>9.85</v>
      </c>
      <c r="K123" s="91">
        <v>9.1</v>
      </c>
      <c r="L123" s="91">
        <v>9.35</v>
      </c>
      <c r="M123" s="91">
        <v>9.35</v>
      </c>
      <c r="N123" s="43">
        <v>9.5500000000000007</v>
      </c>
      <c r="O123" s="43">
        <v>8.8000000000000007</v>
      </c>
      <c r="P123" s="92">
        <v>8.6999999999999993</v>
      </c>
      <c r="Q123" s="92">
        <v>9.1999999999999993</v>
      </c>
      <c r="R123" s="92">
        <v>9.1</v>
      </c>
      <c r="S123" s="43">
        <v>9.4</v>
      </c>
      <c r="T123" s="43">
        <v>9.65</v>
      </c>
      <c r="U123" s="93">
        <v>9.6</v>
      </c>
      <c r="V123" s="93">
        <v>9.15</v>
      </c>
      <c r="W123" s="93">
        <v>8.85</v>
      </c>
      <c r="X123" s="43">
        <v>8.5500000000000007</v>
      </c>
      <c r="Y123" s="43">
        <v>8.35</v>
      </c>
      <c r="Z123" s="43">
        <v>8.4</v>
      </c>
      <c r="AA123" s="43">
        <v>8.35</v>
      </c>
      <c r="AB123" s="94">
        <v>9.3916666666666675</v>
      </c>
      <c r="AC123" s="91">
        <v>9.2666666666666657</v>
      </c>
      <c r="AD123" s="92">
        <v>9</v>
      </c>
      <c r="AE123" s="93">
        <v>9.2000000000000011</v>
      </c>
    </row>
    <row r="124" spans="2:31" x14ac:dyDescent="0.25">
      <c r="B124" s="89">
        <v>231</v>
      </c>
      <c r="C124" s="90" t="s">
        <v>274</v>
      </c>
      <c r="D124" s="43">
        <v>6.4</v>
      </c>
      <c r="E124" s="43">
        <v>7.85</v>
      </c>
      <c r="F124" s="43">
        <v>7.65</v>
      </c>
      <c r="G124" s="43">
        <v>6.45</v>
      </c>
      <c r="H124" s="43">
        <v>6.7</v>
      </c>
      <c r="I124" s="43">
        <v>6.15</v>
      </c>
      <c r="J124" s="43">
        <v>6.75</v>
      </c>
      <c r="K124" s="91">
        <v>6.5</v>
      </c>
      <c r="L124" s="91">
        <v>6.9</v>
      </c>
      <c r="M124" s="91">
        <v>8.9</v>
      </c>
      <c r="N124" s="43">
        <v>6.2</v>
      </c>
      <c r="O124" s="43">
        <v>6.6</v>
      </c>
      <c r="P124" s="92">
        <v>6.95</v>
      </c>
      <c r="Q124" s="92">
        <v>7.1</v>
      </c>
      <c r="R124" s="92">
        <v>6.85</v>
      </c>
      <c r="S124" s="43">
        <v>8.6999999999999993</v>
      </c>
      <c r="T124" s="43">
        <v>10.5</v>
      </c>
      <c r="U124" s="93">
        <v>16</v>
      </c>
      <c r="V124" s="93">
        <v>20.05</v>
      </c>
      <c r="W124" s="93">
        <v>11.3</v>
      </c>
      <c r="X124" s="43">
        <v>6.9</v>
      </c>
      <c r="Y124" s="43">
        <v>6.65</v>
      </c>
      <c r="Z124" s="43">
        <v>6.4</v>
      </c>
      <c r="AA124" s="43">
        <v>6.8</v>
      </c>
      <c r="AB124" s="94">
        <v>8.21875</v>
      </c>
      <c r="AC124" s="91">
        <v>7.4333333333333336</v>
      </c>
      <c r="AD124" s="92">
        <v>6.9666666666666659</v>
      </c>
      <c r="AE124" s="93">
        <v>15.783333333333331</v>
      </c>
    </row>
    <row r="125" spans="2:31" x14ac:dyDescent="0.25">
      <c r="B125" s="89">
        <v>232</v>
      </c>
      <c r="C125" s="90" t="s">
        <v>275</v>
      </c>
      <c r="D125" s="43">
        <v>6.15</v>
      </c>
      <c r="E125" s="43">
        <v>7.65</v>
      </c>
      <c r="F125" s="43">
        <v>6.65</v>
      </c>
      <c r="G125" s="43">
        <v>5.95</v>
      </c>
      <c r="H125" s="43">
        <v>6.1</v>
      </c>
      <c r="I125" s="43">
        <v>6.45</v>
      </c>
      <c r="J125" s="43">
        <v>6.35</v>
      </c>
      <c r="K125" s="91">
        <v>6.35</v>
      </c>
      <c r="L125" s="91">
        <v>6.3</v>
      </c>
      <c r="M125" s="91">
        <v>6.7</v>
      </c>
      <c r="N125" s="43">
        <v>6.1</v>
      </c>
      <c r="O125" s="43">
        <v>6.1</v>
      </c>
      <c r="P125" s="92">
        <v>7</v>
      </c>
      <c r="Q125" s="92">
        <v>7.75</v>
      </c>
      <c r="R125" s="92">
        <v>6.65</v>
      </c>
      <c r="S125" s="43">
        <v>6.25</v>
      </c>
      <c r="T125" s="43">
        <v>6.55</v>
      </c>
      <c r="U125" s="93">
        <v>7.35</v>
      </c>
      <c r="V125" s="93">
        <v>7.15</v>
      </c>
      <c r="W125" s="93">
        <v>6.4</v>
      </c>
      <c r="X125" s="43">
        <v>6.25</v>
      </c>
      <c r="Y125" s="43">
        <v>6</v>
      </c>
      <c r="Z125" s="43">
        <v>6.05</v>
      </c>
      <c r="AA125" s="43">
        <v>6.2</v>
      </c>
      <c r="AB125" s="94">
        <v>6.5187499999999998</v>
      </c>
      <c r="AC125" s="91">
        <v>6.4499999999999993</v>
      </c>
      <c r="AD125" s="92">
        <v>7.1333333333333329</v>
      </c>
      <c r="AE125" s="93">
        <v>6.9666666666666659</v>
      </c>
    </row>
    <row r="126" spans="2:31" x14ac:dyDescent="0.25">
      <c r="B126" s="89">
        <v>241</v>
      </c>
      <c r="C126" s="90" t="s">
        <v>276</v>
      </c>
      <c r="D126" s="43">
        <v>11.65</v>
      </c>
      <c r="E126" s="43">
        <v>12.95</v>
      </c>
      <c r="F126" s="43">
        <v>11.8</v>
      </c>
      <c r="G126" s="43">
        <v>12.45</v>
      </c>
      <c r="H126" s="43">
        <v>13.75</v>
      </c>
      <c r="I126" s="43">
        <v>13.55</v>
      </c>
      <c r="J126" s="43">
        <v>15</v>
      </c>
      <c r="K126" s="91">
        <v>12.1</v>
      </c>
      <c r="L126" s="91">
        <v>11.1</v>
      </c>
      <c r="M126" s="91">
        <v>11.85</v>
      </c>
      <c r="N126" s="43">
        <v>11.2</v>
      </c>
      <c r="O126" s="43">
        <v>11.4</v>
      </c>
      <c r="P126" s="92">
        <v>11.45</v>
      </c>
      <c r="Q126" s="92">
        <v>11.45</v>
      </c>
      <c r="R126" s="92">
        <v>11.95</v>
      </c>
      <c r="S126" s="43">
        <v>12.55</v>
      </c>
      <c r="T126" s="43">
        <v>13.75</v>
      </c>
      <c r="U126" s="93">
        <v>14.35</v>
      </c>
      <c r="V126" s="93">
        <v>14.45</v>
      </c>
      <c r="W126" s="93">
        <v>11.75</v>
      </c>
      <c r="X126" s="43">
        <v>11.15</v>
      </c>
      <c r="Y126" s="43">
        <v>12</v>
      </c>
      <c r="Z126" s="43">
        <v>11.6</v>
      </c>
      <c r="AA126" s="43">
        <v>11.7</v>
      </c>
      <c r="AB126" s="94">
        <v>12.372916666666667</v>
      </c>
      <c r="AC126" s="91">
        <v>11.683333333333332</v>
      </c>
      <c r="AD126" s="92">
        <v>11.616666666666665</v>
      </c>
      <c r="AE126" s="93">
        <v>13.516666666666666</v>
      </c>
    </row>
    <row r="127" spans="2:31" x14ac:dyDescent="0.25">
      <c r="B127" s="89">
        <v>242</v>
      </c>
      <c r="C127" s="90" t="s">
        <v>277</v>
      </c>
      <c r="D127" s="43">
        <v>12.9</v>
      </c>
      <c r="E127" s="43">
        <v>16.399999999999999</v>
      </c>
      <c r="F127" s="43">
        <v>14.35</v>
      </c>
      <c r="G127" s="43">
        <v>17.350000000000001</v>
      </c>
      <c r="H127" s="43">
        <v>15.05</v>
      </c>
      <c r="I127" s="43">
        <v>16.850000000000001</v>
      </c>
      <c r="J127" s="43">
        <v>13.95</v>
      </c>
      <c r="K127" s="91">
        <v>11.4</v>
      </c>
      <c r="L127" s="91">
        <v>11.05</v>
      </c>
      <c r="M127" s="91">
        <v>11</v>
      </c>
      <c r="N127" s="43">
        <v>11.15</v>
      </c>
      <c r="O127" s="43">
        <v>11.3</v>
      </c>
      <c r="P127" s="92">
        <v>11.5</v>
      </c>
      <c r="Q127" s="92">
        <v>11.65</v>
      </c>
      <c r="R127" s="92">
        <v>11.8</v>
      </c>
      <c r="S127" s="43">
        <v>11.9</v>
      </c>
      <c r="T127" s="43">
        <v>12.15</v>
      </c>
      <c r="U127" s="93">
        <v>12.05</v>
      </c>
      <c r="V127" s="93">
        <v>12.2</v>
      </c>
      <c r="W127" s="93">
        <v>11.9</v>
      </c>
      <c r="X127" s="43">
        <v>13.15</v>
      </c>
      <c r="Y127" s="43">
        <v>13.85</v>
      </c>
      <c r="Z127" s="43">
        <v>13.8</v>
      </c>
      <c r="AA127" s="43">
        <v>14</v>
      </c>
      <c r="AB127" s="94">
        <v>13.029166666666667</v>
      </c>
      <c r="AC127" s="91">
        <v>11.15</v>
      </c>
      <c r="AD127" s="92">
        <v>11.65</v>
      </c>
      <c r="AE127" s="93">
        <v>12.049999999999999</v>
      </c>
    </row>
    <row r="128" spans="2:31" x14ac:dyDescent="0.25">
      <c r="B128" s="89">
        <v>251</v>
      </c>
      <c r="C128" s="90" t="s">
        <v>278</v>
      </c>
      <c r="D128" s="43">
        <v>21</v>
      </c>
      <c r="E128" s="43">
        <v>20.55</v>
      </c>
      <c r="F128" s="43">
        <v>20.3</v>
      </c>
      <c r="G128" s="43">
        <v>24.95</v>
      </c>
      <c r="H128" s="43">
        <v>30.95</v>
      </c>
      <c r="I128" s="43">
        <v>18.649999999999999</v>
      </c>
      <c r="J128" s="43">
        <v>19.05</v>
      </c>
      <c r="K128" s="91">
        <v>17.899999999999999</v>
      </c>
      <c r="L128" s="91">
        <v>15.75</v>
      </c>
      <c r="M128" s="91">
        <v>15.9</v>
      </c>
      <c r="N128" s="43">
        <v>14.9</v>
      </c>
      <c r="O128" s="43">
        <v>16.5</v>
      </c>
      <c r="P128" s="92">
        <v>15.8</v>
      </c>
      <c r="Q128" s="92">
        <v>15.55</v>
      </c>
      <c r="R128" s="92">
        <v>16.149999999999999</v>
      </c>
      <c r="S128" s="43">
        <v>17.55</v>
      </c>
      <c r="T128" s="43">
        <v>18.3</v>
      </c>
      <c r="U128" s="93">
        <v>17.899999999999999</v>
      </c>
      <c r="V128" s="93">
        <v>16.55</v>
      </c>
      <c r="W128" s="93">
        <v>15.5</v>
      </c>
      <c r="X128" s="43">
        <v>15.6</v>
      </c>
      <c r="Y128" s="43">
        <v>16.399999999999999</v>
      </c>
      <c r="Z128" s="43">
        <v>17.05</v>
      </c>
      <c r="AA128" s="43">
        <v>18.899999999999999</v>
      </c>
      <c r="AB128" s="94">
        <v>18.235416666666666</v>
      </c>
      <c r="AC128" s="91">
        <v>16.516666666666666</v>
      </c>
      <c r="AD128" s="92">
        <v>15.833333333333334</v>
      </c>
      <c r="AE128" s="93">
        <v>16.650000000000002</v>
      </c>
    </row>
    <row r="129" spans="2:31" x14ac:dyDescent="0.25">
      <c r="B129" s="89">
        <v>252</v>
      </c>
      <c r="C129" s="90" t="s">
        <v>279</v>
      </c>
      <c r="D129" s="43">
        <v>22.3</v>
      </c>
      <c r="E129" s="43">
        <v>21.4</v>
      </c>
      <c r="F129" s="43">
        <v>21.85</v>
      </c>
      <c r="G129" s="43">
        <v>28.55</v>
      </c>
      <c r="H129" s="43">
        <v>26.1</v>
      </c>
      <c r="I129" s="43">
        <v>27.65</v>
      </c>
      <c r="J129" s="43">
        <v>23.9</v>
      </c>
      <c r="K129" s="91">
        <v>25.5</v>
      </c>
      <c r="L129" s="91">
        <v>15.95</v>
      </c>
      <c r="M129" s="91">
        <v>17</v>
      </c>
      <c r="N129" s="43">
        <v>16.8</v>
      </c>
      <c r="O129" s="43">
        <v>18.149999999999999</v>
      </c>
      <c r="P129" s="92">
        <v>18.2</v>
      </c>
      <c r="Q129" s="92">
        <v>20.3</v>
      </c>
      <c r="R129" s="92">
        <v>21.25</v>
      </c>
      <c r="S129" s="43">
        <v>22</v>
      </c>
      <c r="T129" s="43">
        <v>19.600000000000001</v>
      </c>
      <c r="U129" s="93">
        <v>20.45</v>
      </c>
      <c r="V129" s="93">
        <v>19.7</v>
      </c>
      <c r="W129" s="93">
        <v>18.55</v>
      </c>
      <c r="X129" s="43">
        <v>20.05</v>
      </c>
      <c r="Y129" s="43">
        <v>22.05</v>
      </c>
      <c r="Z129" s="43">
        <v>25.95</v>
      </c>
      <c r="AA129" s="43">
        <v>21.1</v>
      </c>
      <c r="AB129" s="94">
        <v>21.431249999999999</v>
      </c>
      <c r="AC129" s="91">
        <v>19.483333333333334</v>
      </c>
      <c r="AD129" s="92">
        <v>19.916666666666668</v>
      </c>
      <c r="AE129" s="93">
        <v>19.566666666666666</v>
      </c>
    </row>
    <row r="130" spans="2:31" x14ac:dyDescent="0.25">
      <c r="B130" s="89">
        <v>261</v>
      </c>
      <c r="C130" s="90" t="s">
        <v>280</v>
      </c>
      <c r="D130" s="43">
        <v>4.2</v>
      </c>
      <c r="E130" s="43">
        <v>3</v>
      </c>
      <c r="F130" s="43">
        <v>3.25</v>
      </c>
      <c r="G130" s="43">
        <v>3.35</v>
      </c>
      <c r="H130" s="43">
        <v>4.3</v>
      </c>
      <c r="I130" s="43">
        <v>4.1500000000000004</v>
      </c>
      <c r="J130" s="43">
        <v>3.4</v>
      </c>
      <c r="K130" s="91">
        <v>4.05</v>
      </c>
      <c r="L130" s="91">
        <v>4.2</v>
      </c>
      <c r="M130" s="91">
        <v>3.7</v>
      </c>
      <c r="N130" s="43">
        <v>5.05</v>
      </c>
      <c r="O130" s="43">
        <v>4.75</v>
      </c>
      <c r="P130" s="92">
        <v>3.3</v>
      </c>
      <c r="Q130" s="92">
        <v>3.6</v>
      </c>
      <c r="R130" s="92">
        <v>4.1500000000000004</v>
      </c>
      <c r="S130" s="43">
        <v>6.15</v>
      </c>
      <c r="T130" s="43">
        <v>6.5</v>
      </c>
      <c r="U130" s="93">
        <v>5.3</v>
      </c>
      <c r="V130" s="93">
        <v>5</v>
      </c>
      <c r="W130" s="93">
        <v>5.4</v>
      </c>
      <c r="X130" s="43">
        <v>4.4000000000000004</v>
      </c>
      <c r="Y130" s="43">
        <v>3.45</v>
      </c>
      <c r="Z130" s="43">
        <v>3.2</v>
      </c>
      <c r="AA130" s="43">
        <v>4.4000000000000004</v>
      </c>
      <c r="AB130" s="94">
        <v>4.260416666666667</v>
      </c>
      <c r="AC130" s="91">
        <v>3.9833333333333329</v>
      </c>
      <c r="AD130" s="92">
        <v>3.6833333333333336</v>
      </c>
      <c r="AE130" s="93">
        <v>5.2333333333333334</v>
      </c>
    </row>
    <row r="131" spans="2:31" x14ac:dyDescent="0.25">
      <c r="B131" s="89">
        <v>262</v>
      </c>
      <c r="C131" s="90" t="s">
        <v>281</v>
      </c>
      <c r="D131" s="43">
        <v>4.2</v>
      </c>
      <c r="E131" s="43">
        <v>3.95</v>
      </c>
      <c r="F131" s="43">
        <v>3.8</v>
      </c>
      <c r="G131" s="43">
        <v>3.15</v>
      </c>
      <c r="H131" s="43">
        <v>3.75</v>
      </c>
      <c r="I131" s="43">
        <v>3.2</v>
      </c>
      <c r="J131" s="43">
        <v>3.35</v>
      </c>
      <c r="K131" s="91">
        <v>3.65</v>
      </c>
      <c r="L131" s="91">
        <v>4.5999999999999996</v>
      </c>
      <c r="M131" s="91">
        <v>4.5</v>
      </c>
      <c r="N131" s="43">
        <v>5.65</v>
      </c>
      <c r="O131" s="43">
        <v>4.4000000000000004</v>
      </c>
      <c r="P131" s="92">
        <v>3.45</v>
      </c>
      <c r="Q131" s="92">
        <v>3.65</v>
      </c>
      <c r="R131" s="92">
        <v>5</v>
      </c>
      <c r="S131" s="43">
        <v>4.8</v>
      </c>
      <c r="T131" s="43">
        <v>3.4</v>
      </c>
      <c r="U131" s="93">
        <v>3.2</v>
      </c>
      <c r="V131" s="93">
        <v>4.3499999999999996</v>
      </c>
      <c r="W131" s="93">
        <v>4.8499999999999996</v>
      </c>
      <c r="X131" s="43">
        <v>7</v>
      </c>
      <c r="Y131" s="43">
        <v>7.4</v>
      </c>
      <c r="Z131" s="43">
        <v>5.0999999999999996</v>
      </c>
      <c r="AA131" s="43">
        <v>3.55</v>
      </c>
      <c r="AB131" s="94">
        <v>4.3312499999999998</v>
      </c>
      <c r="AC131" s="91">
        <v>4.25</v>
      </c>
      <c r="AD131" s="92">
        <v>4.0333333333333332</v>
      </c>
      <c r="AE131" s="93">
        <v>4.1333333333333329</v>
      </c>
    </row>
    <row r="132" spans="2:31" x14ac:dyDescent="0.25">
      <c r="B132" s="89">
        <v>271</v>
      </c>
      <c r="C132" s="90" t="s">
        <v>282</v>
      </c>
      <c r="D132" s="43">
        <v>6.1</v>
      </c>
      <c r="E132" s="43">
        <v>6.6</v>
      </c>
      <c r="F132" s="43">
        <v>6.7</v>
      </c>
      <c r="G132" s="43">
        <v>7.25</v>
      </c>
      <c r="H132" s="43">
        <v>9.75</v>
      </c>
      <c r="I132" s="43">
        <v>8.4499999999999993</v>
      </c>
      <c r="J132" s="43">
        <v>6.9</v>
      </c>
      <c r="K132" s="91">
        <v>5.45</v>
      </c>
      <c r="L132" s="91">
        <v>5.35</v>
      </c>
      <c r="M132" s="91">
        <v>5.45</v>
      </c>
      <c r="N132" s="43">
        <v>5.4</v>
      </c>
      <c r="O132" s="43">
        <v>5.0999999999999996</v>
      </c>
      <c r="P132" s="92">
        <v>5.4</v>
      </c>
      <c r="Q132" s="92">
        <v>5.3</v>
      </c>
      <c r="R132" s="92">
        <v>5.6</v>
      </c>
      <c r="S132" s="43">
        <v>5.5</v>
      </c>
      <c r="T132" s="43">
        <v>7.25</v>
      </c>
      <c r="U132" s="93">
        <v>6.8</v>
      </c>
      <c r="V132" s="93">
        <v>7.15</v>
      </c>
      <c r="W132" s="93">
        <v>5.3</v>
      </c>
      <c r="X132" s="43">
        <v>5.4</v>
      </c>
      <c r="Y132" s="43">
        <v>5.5</v>
      </c>
      <c r="Z132" s="43">
        <v>6.45</v>
      </c>
      <c r="AA132" s="43">
        <v>5.8</v>
      </c>
      <c r="AB132" s="94">
        <v>6.2479166666666668</v>
      </c>
      <c r="AC132" s="91">
        <v>5.416666666666667</v>
      </c>
      <c r="AD132" s="92">
        <v>5.4333333333333327</v>
      </c>
      <c r="AE132" s="93">
        <v>6.416666666666667</v>
      </c>
    </row>
    <row r="133" spans="2:31" x14ac:dyDescent="0.25">
      <c r="B133" s="89">
        <v>272</v>
      </c>
      <c r="C133" s="90" t="s">
        <v>283</v>
      </c>
      <c r="D133" s="43">
        <v>5.9</v>
      </c>
      <c r="E133" s="43">
        <v>6.1</v>
      </c>
      <c r="F133" s="43">
        <v>6.15</v>
      </c>
      <c r="G133" s="43">
        <v>6.65</v>
      </c>
      <c r="H133" s="43">
        <v>7.3</v>
      </c>
      <c r="I133" s="43">
        <v>6.85</v>
      </c>
      <c r="J133" s="43">
        <v>6</v>
      </c>
      <c r="K133" s="91">
        <v>5.55</v>
      </c>
      <c r="L133" s="91">
        <v>5.95</v>
      </c>
      <c r="M133" s="91">
        <v>7.05</v>
      </c>
      <c r="N133" s="43">
        <v>6.1</v>
      </c>
      <c r="O133" s="43">
        <v>5.4</v>
      </c>
      <c r="P133" s="92">
        <v>5.55</v>
      </c>
      <c r="Q133" s="92">
        <v>5.55</v>
      </c>
      <c r="R133" s="92">
        <v>5.9</v>
      </c>
      <c r="S133" s="43">
        <v>6.55</v>
      </c>
      <c r="T133" s="43">
        <v>7.45</v>
      </c>
      <c r="U133" s="93">
        <v>6.7</v>
      </c>
      <c r="V133" s="93">
        <v>6.65</v>
      </c>
      <c r="W133" s="93">
        <v>5.95</v>
      </c>
      <c r="X133" s="43">
        <v>5.85</v>
      </c>
      <c r="Y133" s="43">
        <v>5.75</v>
      </c>
      <c r="Z133" s="43">
        <v>5.7</v>
      </c>
      <c r="AA133" s="43">
        <v>5.7</v>
      </c>
      <c r="AB133" s="94">
        <v>6.1791666666666663</v>
      </c>
      <c r="AC133" s="91">
        <v>6.1833333333333336</v>
      </c>
      <c r="AD133" s="92">
        <v>5.666666666666667</v>
      </c>
      <c r="AE133" s="93">
        <v>6.4333333333333336</v>
      </c>
    </row>
    <row r="134" spans="2:31" x14ac:dyDescent="0.25">
      <c r="B134" s="89">
        <v>281</v>
      </c>
      <c r="C134" s="90" t="s">
        <v>284</v>
      </c>
      <c r="D134" s="43">
        <v>2.35</v>
      </c>
      <c r="E134" s="43">
        <v>2.95</v>
      </c>
      <c r="F134" s="43">
        <v>2.2000000000000002</v>
      </c>
      <c r="G134" s="43">
        <v>2.1052631578947367</v>
      </c>
      <c r="H134" s="43">
        <v>3.4210526315789473</v>
      </c>
      <c r="I134" s="43">
        <v>3.05</v>
      </c>
      <c r="J134" s="43">
        <v>2.7</v>
      </c>
      <c r="K134" s="91">
        <v>2.5</v>
      </c>
      <c r="L134" s="91">
        <v>2.2000000000000002</v>
      </c>
      <c r="M134" s="91">
        <v>2.1</v>
      </c>
      <c r="N134" s="43">
        <v>2.1</v>
      </c>
      <c r="O134" s="43">
        <v>2.15</v>
      </c>
      <c r="P134" s="92">
        <v>2.15</v>
      </c>
      <c r="Q134" s="92">
        <v>2.1</v>
      </c>
      <c r="R134" s="92">
        <v>2.1</v>
      </c>
      <c r="S134" s="43">
        <v>2.25</v>
      </c>
      <c r="T134" s="43">
        <v>2.4</v>
      </c>
      <c r="U134" s="93">
        <v>2.4</v>
      </c>
      <c r="V134" s="93">
        <v>2.0499999999999998</v>
      </c>
      <c r="W134" s="93">
        <v>2.2999999999999998</v>
      </c>
      <c r="X134" s="43">
        <v>2.15</v>
      </c>
      <c r="Y134" s="43">
        <v>2.5499999999999998</v>
      </c>
      <c r="Z134" s="43">
        <v>2.2999999999999998</v>
      </c>
      <c r="AA134" s="43">
        <v>2.85</v>
      </c>
      <c r="AB134" s="94">
        <v>2.3912133891213387</v>
      </c>
      <c r="AC134" s="91">
        <v>2.2666666666666671</v>
      </c>
      <c r="AD134" s="92">
        <v>2.1166666666666667</v>
      </c>
      <c r="AE134" s="93">
        <v>2.2499999999999996</v>
      </c>
    </row>
    <row r="135" spans="2:31" x14ac:dyDescent="0.25">
      <c r="B135" s="89">
        <v>282</v>
      </c>
      <c r="C135" s="90" t="s">
        <v>285</v>
      </c>
      <c r="D135" s="43">
        <v>4.05</v>
      </c>
      <c r="E135" s="43">
        <v>4.3</v>
      </c>
      <c r="F135" s="43">
        <v>3.5</v>
      </c>
      <c r="G135" s="43">
        <v>2.7894736842105261</v>
      </c>
      <c r="H135" s="43">
        <v>2.35</v>
      </c>
      <c r="I135" s="43">
        <v>3</v>
      </c>
      <c r="J135" s="43">
        <v>3</v>
      </c>
      <c r="K135" s="91">
        <v>3.8</v>
      </c>
      <c r="L135" s="91">
        <v>3.5</v>
      </c>
      <c r="M135" s="91">
        <v>3.1</v>
      </c>
      <c r="N135" s="43">
        <v>2.8</v>
      </c>
      <c r="O135" s="43">
        <v>2.65</v>
      </c>
      <c r="P135" s="92">
        <v>2.85</v>
      </c>
      <c r="Q135" s="92">
        <v>3.2</v>
      </c>
      <c r="R135" s="92">
        <v>2.9</v>
      </c>
      <c r="S135" s="43">
        <v>2.85</v>
      </c>
      <c r="T135" s="43">
        <v>3</v>
      </c>
      <c r="U135" s="93">
        <v>2.9</v>
      </c>
      <c r="V135" s="93">
        <v>3.45</v>
      </c>
      <c r="W135" s="93">
        <v>2.9</v>
      </c>
      <c r="X135" s="43">
        <v>2.85</v>
      </c>
      <c r="Y135" s="43">
        <v>3.2</v>
      </c>
      <c r="Z135" s="43">
        <v>3.1</v>
      </c>
      <c r="AA135" s="43">
        <v>3.05</v>
      </c>
      <c r="AB135" s="94">
        <v>3.1294363256784967</v>
      </c>
      <c r="AC135" s="91">
        <v>3.4666666666666668</v>
      </c>
      <c r="AD135" s="92">
        <v>2.9833333333333338</v>
      </c>
      <c r="AE135" s="93">
        <v>3.0833333333333335</v>
      </c>
    </row>
    <row r="136" spans="2:31" x14ac:dyDescent="0.25">
      <c r="B136" s="89">
        <v>291</v>
      </c>
      <c r="C136" s="90" t="s">
        <v>286</v>
      </c>
      <c r="D136" s="43">
        <v>15.2</v>
      </c>
      <c r="E136" s="43">
        <v>14.05</v>
      </c>
      <c r="F136" s="43">
        <v>14.85</v>
      </c>
      <c r="G136" s="43">
        <v>15.45</v>
      </c>
      <c r="H136" s="43">
        <v>15.9</v>
      </c>
      <c r="I136" s="43">
        <v>16.55</v>
      </c>
      <c r="J136" s="43">
        <v>14.35</v>
      </c>
      <c r="K136" s="91">
        <v>14.45</v>
      </c>
      <c r="L136" s="91">
        <v>15.35</v>
      </c>
      <c r="M136" s="91">
        <v>15.1</v>
      </c>
      <c r="N136" s="43">
        <v>14.3</v>
      </c>
      <c r="O136" s="43">
        <v>14.4</v>
      </c>
      <c r="P136" s="92">
        <v>14.45</v>
      </c>
      <c r="Q136" s="92">
        <v>14.75</v>
      </c>
      <c r="R136" s="92">
        <v>14.85</v>
      </c>
      <c r="S136" s="43">
        <v>14.8</v>
      </c>
      <c r="T136" s="43">
        <v>14.75</v>
      </c>
      <c r="U136" s="93">
        <v>15.45</v>
      </c>
      <c r="V136" s="93">
        <v>15.25</v>
      </c>
      <c r="W136" s="93">
        <v>14.05</v>
      </c>
      <c r="X136" s="43">
        <v>14.95</v>
      </c>
      <c r="Y136" s="43">
        <v>13.5</v>
      </c>
      <c r="Z136" s="43">
        <v>14.05</v>
      </c>
      <c r="AA136" s="43">
        <v>15.5</v>
      </c>
      <c r="AB136" s="94">
        <v>14.845833333333333</v>
      </c>
      <c r="AC136" s="91">
        <v>14.966666666666667</v>
      </c>
      <c r="AD136" s="92">
        <v>14.683333333333332</v>
      </c>
      <c r="AE136" s="93">
        <v>14.916666666666666</v>
      </c>
    </row>
    <row r="137" spans="2:31" x14ac:dyDescent="0.25">
      <c r="B137" s="89">
        <v>292</v>
      </c>
      <c r="C137" s="90" t="s">
        <v>287</v>
      </c>
      <c r="D137" s="43">
        <v>14.2</v>
      </c>
      <c r="E137" s="43">
        <v>14.85</v>
      </c>
      <c r="F137" s="43">
        <v>15.5</v>
      </c>
      <c r="G137" s="43">
        <v>15.1</v>
      </c>
      <c r="H137" s="43">
        <v>16</v>
      </c>
      <c r="I137" s="43">
        <v>15.55</v>
      </c>
      <c r="J137" s="43">
        <v>16.399999999999999</v>
      </c>
      <c r="K137" s="91">
        <v>15.65</v>
      </c>
      <c r="L137" s="91">
        <v>14.2</v>
      </c>
      <c r="M137" s="91">
        <v>14.3</v>
      </c>
      <c r="N137" s="43">
        <v>13.8</v>
      </c>
      <c r="O137" s="43">
        <v>13.95</v>
      </c>
      <c r="P137" s="92">
        <v>14.85</v>
      </c>
      <c r="Q137" s="92">
        <v>14.25</v>
      </c>
      <c r="R137" s="92">
        <v>14.75</v>
      </c>
      <c r="S137" s="43">
        <v>15</v>
      </c>
      <c r="T137" s="43">
        <v>15.3</v>
      </c>
      <c r="U137" s="93">
        <v>18.45</v>
      </c>
      <c r="V137" s="93">
        <v>20.2</v>
      </c>
      <c r="W137" s="93">
        <v>16.100000000000001</v>
      </c>
      <c r="X137" s="43">
        <v>14.1</v>
      </c>
      <c r="Y137" s="43">
        <v>13.65</v>
      </c>
      <c r="Z137" s="43">
        <v>13.7</v>
      </c>
      <c r="AA137" s="43">
        <v>13.8</v>
      </c>
      <c r="AB137" s="94">
        <v>15.152083333333334</v>
      </c>
      <c r="AC137" s="91">
        <v>14.716666666666669</v>
      </c>
      <c r="AD137" s="92">
        <v>14.616666666666667</v>
      </c>
      <c r="AE137" s="93">
        <v>18.25</v>
      </c>
    </row>
    <row r="138" spans="2:31" x14ac:dyDescent="0.25">
      <c r="B138" s="89">
        <v>301</v>
      </c>
      <c r="C138" s="90" t="s">
        <v>288</v>
      </c>
      <c r="D138" s="43">
        <v>9.9</v>
      </c>
      <c r="E138" s="43">
        <v>9.4</v>
      </c>
      <c r="F138" s="43">
        <v>9</v>
      </c>
      <c r="G138" s="43">
        <v>9.25</v>
      </c>
      <c r="H138" s="43">
        <v>9.4499999999999993</v>
      </c>
      <c r="I138" s="43">
        <v>9.25</v>
      </c>
      <c r="J138" s="43">
        <v>9.4</v>
      </c>
      <c r="K138" s="91">
        <v>14.35</v>
      </c>
      <c r="L138" s="91">
        <v>17.350000000000001</v>
      </c>
      <c r="M138" s="91">
        <v>13.2</v>
      </c>
      <c r="N138" s="43">
        <v>11.4</v>
      </c>
      <c r="O138" s="43">
        <v>11.4</v>
      </c>
      <c r="P138" s="92">
        <v>12.05</v>
      </c>
      <c r="Q138" s="92">
        <v>11.8</v>
      </c>
      <c r="R138" s="92">
        <v>11.9</v>
      </c>
      <c r="S138" s="43">
        <v>11.65</v>
      </c>
      <c r="T138" s="43">
        <v>13.05</v>
      </c>
      <c r="U138" s="93">
        <v>16.5</v>
      </c>
      <c r="V138" s="93">
        <v>22.45</v>
      </c>
      <c r="W138" s="93">
        <v>17.2</v>
      </c>
      <c r="X138" s="43">
        <v>11.4</v>
      </c>
      <c r="Y138" s="43">
        <v>10.7</v>
      </c>
      <c r="Z138" s="43">
        <v>10.35</v>
      </c>
      <c r="AA138" s="43">
        <v>10.199999999999999</v>
      </c>
      <c r="AB138" s="94">
        <v>12.191666666666666</v>
      </c>
      <c r="AC138" s="91">
        <v>14.966666666666669</v>
      </c>
      <c r="AD138" s="92">
        <v>11.916666666666666</v>
      </c>
      <c r="AE138" s="93">
        <v>18.716666666666669</v>
      </c>
    </row>
    <row r="139" spans="2:31" x14ac:dyDescent="0.25">
      <c r="B139" s="89">
        <v>302</v>
      </c>
      <c r="C139" s="90" t="s">
        <v>289</v>
      </c>
      <c r="D139" s="43">
        <v>11.6</v>
      </c>
      <c r="E139" s="43">
        <v>10.199999999999999</v>
      </c>
      <c r="F139" s="43">
        <v>9.0500000000000007</v>
      </c>
      <c r="G139" s="43">
        <v>9.15</v>
      </c>
      <c r="H139" s="43">
        <v>9.1</v>
      </c>
      <c r="I139" s="43">
        <v>9.1</v>
      </c>
      <c r="J139" s="43">
        <v>11.55</v>
      </c>
      <c r="K139" s="91">
        <v>22.75</v>
      </c>
      <c r="L139" s="91">
        <v>23.05</v>
      </c>
      <c r="M139" s="91">
        <v>22.55</v>
      </c>
      <c r="N139" s="43">
        <v>21.7</v>
      </c>
      <c r="O139" s="43">
        <v>25.35</v>
      </c>
      <c r="P139" s="92">
        <v>27.25</v>
      </c>
      <c r="Q139" s="92">
        <v>22.75</v>
      </c>
      <c r="R139" s="92">
        <v>22</v>
      </c>
      <c r="S139" s="43">
        <v>21.05</v>
      </c>
      <c r="T139" s="43">
        <v>24.25</v>
      </c>
      <c r="U139" s="93">
        <v>27.65</v>
      </c>
      <c r="V139" s="93">
        <v>28.85</v>
      </c>
      <c r="W139" s="93">
        <v>24.25</v>
      </c>
      <c r="X139" s="43">
        <v>16.3</v>
      </c>
      <c r="Y139" s="43">
        <v>15.2</v>
      </c>
      <c r="Z139" s="43">
        <v>13.95</v>
      </c>
      <c r="AA139" s="43">
        <v>14.7</v>
      </c>
      <c r="AB139" s="94">
        <v>18.472916666666666</v>
      </c>
      <c r="AC139" s="91">
        <v>22.783333333333331</v>
      </c>
      <c r="AD139" s="92">
        <v>24</v>
      </c>
      <c r="AE139" s="93">
        <v>26.916666666666668</v>
      </c>
    </row>
    <row r="140" spans="2:31" x14ac:dyDescent="0.25">
      <c r="B140" s="89">
        <v>312</v>
      </c>
      <c r="C140" s="90" t="s">
        <v>290</v>
      </c>
      <c r="D140" s="43">
        <v>42.15</v>
      </c>
      <c r="E140" s="43">
        <v>38.450000000000003</v>
      </c>
      <c r="F140" s="43">
        <v>38</v>
      </c>
      <c r="G140" s="43">
        <v>21.3</v>
      </c>
      <c r="H140" s="43">
        <v>18.75</v>
      </c>
      <c r="I140" s="43">
        <v>24.9</v>
      </c>
      <c r="J140" s="43">
        <v>21.35</v>
      </c>
      <c r="K140" s="91">
        <v>19.600000000000001</v>
      </c>
      <c r="L140" s="91">
        <v>22.75</v>
      </c>
      <c r="M140" s="91">
        <v>39.6</v>
      </c>
      <c r="N140" s="43">
        <v>38.299999999999997</v>
      </c>
      <c r="O140" s="43">
        <v>41.85</v>
      </c>
      <c r="P140" s="92">
        <v>42.5</v>
      </c>
      <c r="Q140" s="92">
        <v>43.7</v>
      </c>
      <c r="R140" s="92">
        <v>48.2</v>
      </c>
      <c r="S140" s="43">
        <v>44.8</v>
      </c>
      <c r="T140" s="43">
        <v>42.3</v>
      </c>
      <c r="U140" s="93">
        <v>43.3</v>
      </c>
      <c r="V140" s="93">
        <v>40.65</v>
      </c>
      <c r="W140" s="93">
        <v>40.700000000000003</v>
      </c>
      <c r="X140" s="43">
        <v>45.45</v>
      </c>
      <c r="Y140" s="43">
        <v>31.8</v>
      </c>
      <c r="Z140" s="43">
        <v>34.85</v>
      </c>
      <c r="AA140" s="43">
        <v>36.1</v>
      </c>
      <c r="AB140" s="94">
        <v>35.889583333333334</v>
      </c>
      <c r="AC140" s="91">
        <v>27.316666666666666</v>
      </c>
      <c r="AD140" s="92">
        <v>44.800000000000004</v>
      </c>
      <c r="AE140" s="93">
        <v>41.55</v>
      </c>
    </row>
    <row r="141" spans="2:31" x14ac:dyDescent="0.25">
      <c r="B141" s="89">
        <v>321</v>
      </c>
      <c r="C141" s="90" t="s">
        <v>291</v>
      </c>
      <c r="D141" s="43">
        <v>17.649999999999999</v>
      </c>
      <c r="E141" s="43">
        <v>16.3</v>
      </c>
      <c r="F141" s="43">
        <v>18.600000000000001</v>
      </c>
      <c r="G141" s="43">
        <v>21.9</v>
      </c>
      <c r="H141" s="43">
        <v>22.25</v>
      </c>
      <c r="I141" s="43">
        <v>21.45</v>
      </c>
      <c r="J141" s="43">
        <v>16.55</v>
      </c>
      <c r="K141" s="91">
        <v>15.4</v>
      </c>
      <c r="L141" s="91">
        <v>14.15</v>
      </c>
      <c r="M141" s="91">
        <v>14.25</v>
      </c>
      <c r="N141" s="43">
        <v>14.7</v>
      </c>
      <c r="O141" s="43">
        <v>15</v>
      </c>
      <c r="P141" s="92">
        <v>15.7</v>
      </c>
      <c r="Q141" s="92">
        <v>15.85</v>
      </c>
      <c r="R141" s="92">
        <v>16.649999999999999</v>
      </c>
      <c r="S141" s="43">
        <v>16.45</v>
      </c>
      <c r="T141" s="43">
        <v>16.2</v>
      </c>
      <c r="U141" s="93">
        <v>16.350000000000001</v>
      </c>
      <c r="V141" s="93">
        <v>16.5</v>
      </c>
      <c r="W141" s="93">
        <v>16.149999999999999</v>
      </c>
      <c r="X141" s="43">
        <v>16.05</v>
      </c>
      <c r="Y141" s="43">
        <v>16.350000000000001</v>
      </c>
      <c r="Z141" s="43">
        <v>16.8</v>
      </c>
      <c r="AA141" s="43">
        <v>17.600000000000001</v>
      </c>
      <c r="AB141" s="94">
        <v>16.868749999999999</v>
      </c>
      <c r="AC141" s="91">
        <v>14.6</v>
      </c>
      <c r="AD141" s="92">
        <v>16.066666666666666</v>
      </c>
      <c r="AE141" s="93">
        <v>16.333333333333332</v>
      </c>
    </row>
    <row r="142" spans="2:31" x14ac:dyDescent="0.25">
      <c r="B142" s="89">
        <v>322</v>
      </c>
      <c r="C142" s="90" t="s">
        <v>292</v>
      </c>
      <c r="D142" s="43">
        <v>20.149999999999999</v>
      </c>
      <c r="E142" s="43">
        <v>16.100000000000001</v>
      </c>
      <c r="F142" s="43">
        <v>19.2</v>
      </c>
      <c r="G142" s="43">
        <v>18.55</v>
      </c>
      <c r="H142" s="43">
        <v>18.149999999999999</v>
      </c>
      <c r="I142" s="43">
        <v>17.600000000000001</v>
      </c>
      <c r="J142" s="43">
        <v>13.85</v>
      </c>
      <c r="K142" s="91">
        <v>12.7</v>
      </c>
      <c r="L142" s="91">
        <v>12.95</v>
      </c>
      <c r="M142" s="91">
        <v>13.3</v>
      </c>
      <c r="N142" s="43">
        <v>13.6</v>
      </c>
      <c r="O142" s="43">
        <v>14.7</v>
      </c>
      <c r="P142" s="92">
        <v>15</v>
      </c>
      <c r="Q142" s="92">
        <v>15.4</v>
      </c>
      <c r="R142" s="92">
        <v>15.8</v>
      </c>
      <c r="S142" s="43">
        <v>16.100000000000001</v>
      </c>
      <c r="T142" s="43">
        <v>15.95</v>
      </c>
      <c r="U142" s="93">
        <v>15.95</v>
      </c>
      <c r="V142" s="93">
        <v>15.75</v>
      </c>
      <c r="W142" s="93">
        <v>15.25</v>
      </c>
      <c r="X142" s="43">
        <v>15.1</v>
      </c>
      <c r="Y142" s="43">
        <v>16.25</v>
      </c>
      <c r="Z142" s="43">
        <v>16.8</v>
      </c>
      <c r="AA142" s="43">
        <v>16.399999999999999</v>
      </c>
      <c r="AB142" s="94">
        <v>15.858333333333333</v>
      </c>
      <c r="AC142" s="91">
        <v>12.983333333333334</v>
      </c>
      <c r="AD142" s="92">
        <v>15.4</v>
      </c>
      <c r="AE142" s="93">
        <v>15.65</v>
      </c>
    </row>
    <row r="143" spans="2:31" x14ac:dyDescent="0.25">
      <c r="B143" s="89">
        <v>331</v>
      </c>
      <c r="C143" s="90" t="s">
        <v>293</v>
      </c>
      <c r="D143" s="43">
        <v>10.050000000000001</v>
      </c>
      <c r="E143" s="43">
        <v>6.05</v>
      </c>
      <c r="F143" s="43">
        <v>4.7368421052631575</v>
      </c>
      <c r="G143" s="43">
        <v>6.0526315789473681</v>
      </c>
      <c r="H143" s="43">
        <v>6.1052631578947372</v>
      </c>
      <c r="I143" s="43">
        <v>5.75</v>
      </c>
      <c r="J143" s="43">
        <v>4.5999999999999996</v>
      </c>
      <c r="K143" s="91">
        <v>5.25</v>
      </c>
      <c r="L143" s="91">
        <v>4.95</v>
      </c>
      <c r="M143" s="91">
        <v>4.9000000000000004</v>
      </c>
      <c r="N143" s="43">
        <v>5.3</v>
      </c>
      <c r="O143" s="43">
        <v>5.0999999999999996</v>
      </c>
      <c r="P143" s="92">
        <v>5.2</v>
      </c>
      <c r="Q143" s="92">
        <v>4.95</v>
      </c>
      <c r="R143" s="92">
        <v>6.05</v>
      </c>
      <c r="S143" s="43">
        <v>5.05</v>
      </c>
      <c r="T143" s="43">
        <v>5</v>
      </c>
      <c r="U143" s="93">
        <v>5</v>
      </c>
      <c r="V143" s="93">
        <v>4.95</v>
      </c>
      <c r="W143" s="93">
        <v>4.9000000000000004</v>
      </c>
      <c r="X143" s="43">
        <v>5.2</v>
      </c>
      <c r="Y143" s="43">
        <v>5.25</v>
      </c>
      <c r="Z143" s="43">
        <v>5.0999999999999996</v>
      </c>
      <c r="AA143" s="43">
        <v>7.05</v>
      </c>
      <c r="AB143" s="94">
        <v>5.5220125786163523</v>
      </c>
      <c r="AC143" s="91">
        <v>5.0333333333333332</v>
      </c>
      <c r="AD143" s="92">
        <v>5.3999999999999995</v>
      </c>
      <c r="AE143" s="93">
        <v>4.95</v>
      </c>
    </row>
    <row r="144" spans="2:31" x14ac:dyDescent="0.25">
      <c r="B144" s="89">
        <v>332</v>
      </c>
      <c r="C144" s="90" t="s">
        <v>294</v>
      </c>
      <c r="D144" s="43">
        <v>5.05</v>
      </c>
      <c r="E144" s="43">
        <v>5.3157894736842106</v>
      </c>
      <c r="F144" s="43">
        <v>5.0526315789473681</v>
      </c>
      <c r="G144" s="43">
        <v>4.7368421052631575</v>
      </c>
      <c r="H144" s="43">
        <v>6.3157894736842106</v>
      </c>
      <c r="I144" s="43">
        <v>7.2105263157894735</v>
      </c>
      <c r="J144" s="43">
        <v>5.95</v>
      </c>
      <c r="K144" s="91">
        <v>5.0999999999999996</v>
      </c>
      <c r="L144" s="91">
        <v>5.05</v>
      </c>
      <c r="M144" s="91">
        <v>5</v>
      </c>
      <c r="N144" s="43">
        <v>5</v>
      </c>
      <c r="O144" s="43">
        <v>5</v>
      </c>
      <c r="P144" s="92">
        <v>5</v>
      </c>
      <c r="Q144" s="92">
        <v>5</v>
      </c>
      <c r="R144" s="92">
        <v>5</v>
      </c>
      <c r="S144" s="43">
        <v>5</v>
      </c>
      <c r="T144" s="43">
        <v>5</v>
      </c>
      <c r="U144" s="93">
        <v>5</v>
      </c>
      <c r="V144" s="93">
        <v>5</v>
      </c>
      <c r="W144" s="93">
        <v>5</v>
      </c>
      <c r="X144" s="43">
        <v>5.0999999999999996</v>
      </c>
      <c r="Y144" s="43">
        <v>5</v>
      </c>
      <c r="Z144" s="43">
        <v>5.35</v>
      </c>
      <c r="AA144" s="43">
        <v>5.05</v>
      </c>
      <c r="AB144" s="94">
        <v>5.2147368421052631</v>
      </c>
      <c r="AC144" s="91">
        <v>5.05</v>
      </c>
      <c r="AD144" s="92">
        <v>5</v>
      </c>
      <c r="AE144" s="93">
        <v>5</v>
      </c>
    </row>
    <row r="145" spans="2:31" x14ac:dyDescent="0.25">
      <c r="B145" s="89">
        <v>341</v>
      </c>
      <c r="C145" s="90" t="s">
        <v>295</v>
      </c>
      <c r="D145" s="43">
        <v>6.35</v>
      </c>
      <c r="E145" s="43">
        <v>6.55</v>
      </c>
      <c r="F145" s="43">
        <v>7.2</v>
      </c>
      <c r="G145" s="43">
        <v>6.9</v>
      </c>
      <c r="H145" s="43">
        <v>6.85</v>
      </c>
      <c r="I145" s="43">
        <v>6.3</v>
      </c>
      <c r="J145" s="43">
        <v>6.2</v>
      </c>
      <c r="K145" s="91">
        <v>6</v>
      </c>
      <c r="L145" s="91">
        <v>6</v>
      </c>
      <c r="M145" s="91">
        <v>6</v>
      </c>
      <c r="N145" s="43">
        <v>6</v>
      </c>
      <c r="O145" s="43">
        <v>6</v>
      </c>
      <c r="P145" s="92">
        <v>6</v>
      </c>
      <c r="Q145" s="92">
        <v>6</v>
      </c>
      <c r="R145" s="92">
        <v>6.05</v>
      </c>
      <c r="S145" s="43">
        <v>6.15</v>
      </c>
      <c r="T145" s="43">
        <v>6.05</v>
      </c>
      <c r="U145" s="93">
        <v>6.15</v>
      </c>
      <c r="V145" s="93">
        <v>6</v>
      </c>
      <c r="W145" s="93">
        <v>6.1</v>
      </c>
      <c r="X145" s="43">
        <v>6.2</v>
      </c>
      <c r="Y145" s="43">
        <v>6.2</v>
      </c>
      <c r="Z145" s="43">
        <v>6.15</v>
      </c>
      <c r="AA145" s="43">
        <v>6.25</v>
      </c>
      <c r="AB145" s="94">
        <v>6.2354166666666666</v>
      </c>
      <c r="AC145" s="91">
        <v>6</v>
      </c>
      <c r="AD145" s="92">
        <v>6.0166666666666666</v>
      </c>
      <c r="AE145" s="93">
        <v>6.083333333333333</v>
      </c>
    </row>
    <row r="146" spans="2:31" x14ac:dyDescent="0.25">
      <c r="B146" s="89">
        <v>342</v>
      </c>
      <c r="C146" s="90" t="s">
        <v>296</v>
      </c>
      <c r="D146" s="43">
        <v>6.1</v>
      </c>
      <c r="E146" s="43">
        <v>6.1</v>
      </c>
      <c r="F146" s="43">
        <v>6.05</v>
      </c>
      <c r="G146" s="43">
        <v>6.25</v>
      </c>
      <c r="H146" s="43">
        <v>6.25</v>
      </c>
      <c r="I146" s="43">
        <v>6.2</v>
      </c>
      <c r="J146" s="43">
        <v>6.05</v>
      </c>
      <c r="K146" s="91">
        <v>6</v>
      </c>
      <c r="L146" s="91">
        <v>6</v>
      </c>
      <c r="M146" s="91">
        <v>6</v>
      </c>
      <c r="N146" s="43">
        <v>6</v>
      </c>
      <c r="O146" s="43">
        <v>6</v>
      </c>
      <c r="P146" s="92">
        <v>6</v>
      </c>
      <c r="Q146" s="92">
        <v>6</v>
      </c>
      <c r="R146" s="92">
        <v>6</v>
      </c>
      <c r="S146" s="43">
        <v>6</v>
      </c>
      <c r="T146" s="43">
        <v>6.05</v>
      </c>
      <c r="U146" s="93">
        <v>6</v>
      </c>
      <c r="V146" s="93">
        <v>6.05</v>
      </c>
      <c r="W146" s="93">
        <v>6</v>
      </c>
      <c r="X146" s="43">
        <v>6.05</v>
      </c>
      <c r="Y146" s="43">
        <v>6</v>
      </c>
      <c r="Z146" s="43">
        <v>6</v>
      </c>
      <c r="AA146" s="43">
        <v>6</v>
      </c>
      <c r="AB146" s="94">
        <v>6.0479166666666666</v>
      </c>
      <c r="AC146" s="91">
        <v>6</v>
      </c>
      <c r="AD146" s="92">
        <v>6</v>
      </c>
      <c r="AE146" s="93">
        <v>6.0166666666666666</v>
      </c>
    </row>
    <row r="147" spans="2:31" x14ac:dyDescent="0.25">
      <c r="B147" s="89">
        <v>351</v>
      </c>
      <c r="C147" s="90" t="s">
        <v>297</v>
      </c>
      <c r="D147" s="43">
        <v>22.4</v>
      </c>
      <c r="E147" s="43">
        <v>27.6</v>
      </c>
      <c r="F147" s="43">
        <v>27.35</v>
      </c>
      <c r="G147" s="43">
        <v>22.75</v>
      </c>
      <c r="H147" s="43">
        <v>34.9</v>
      </c>
      <c r="I147" s="43">
        <v>24.15</v>
      </c>
      <c r="J147" s="43">
        <v>20</v>
      </c>
      <c r="K147" s="91">
        <v>16.7</v>
      </c>
      <c r="L147" s="91">
        <v>20.100000000000001</v>
      </c>
      <c r="M147" s="91">
        <v>20.65</v>
      </c>
      <c r="N147" s="43">
        <v>26.45</v>
      </c>
      <c r="O147" s="43">
        <v>27</v>
      </c>
      <c r="P147" s="92">
        <v>25.85</v>
      </c>
      <c r="Q147" s="92">
        <v>25.45</v>
      </c>
      <c r="R147" s="92">
        <v>30.45</v>
      </c>
      <c r="S147" s="43">
        <v>26.2</v>
      </c>
      <c r="T147" s="43">
        <v>25.3</v>
      </c>
      <c r="U147" s="93">
        <v>27.9</v>
      </c>
      <c r="V147" s="93">
        <v>25.2</v>
      </c>
      <c r="W147" s="93">
        <v>21.55</v>
      </c>
      <c r="X147" s="43">
        <v>26.15</v>
      </c>
      <c r="Y147" s="43">
        <v>27.05</v>
      </c>
      <c r="Z147" s="43">
        <v>28.55</v>
      </c>
      <c r="AA147" s="43">
        <v>24.3</v>
      </c>
      <c r="AB147" s="94">
        <v>25.166666666666668</v>
      </c>
      <c r="AC147" s="91">
        <v>19.149999999999999</v>
      </c>
      <c r="AD147" s="92">
        <v>27.25</v>
      </c>
      <c r="AE147" s="93">
        <v>24.883333333333329</v>
      </c>
    </row>
    <row r="148" spans="2:31" x14ac:dyDescent="0.25">
      <c r="B148" s="89">
        <v>352</v>
      </c>
      <c r="C148" s="90" t="s">
        <v>298</v>
      </c>
      <c r="D148" s="43">
        <v>28.3</v>
      </c>
      <c r="E148" s="43">
        <v>21.5</v>
      </c>
      <c r="F148" s="43">
        <v>26.9</v>
      </c>
      <c r="G148" s="43">
        <v>29.85</v>
      </c>
      <c r="H148" s="43">
        <v>26.65</v>
      </c>
      <c r="I148" s="43">
        <v>19.600000000000001</v>
      </c>
      <c r="J148" s="43">
        <v>21.85</v>
      </c>
      <c r="K148" s="91">
        <v>22.15</v>
      </c>
      <c r="L148" s="91">
        <v>22.8</v>
      </c>
      <c r="M148" s="91">
        <v>24.3</v>
      </c>
      <c r="N148" s="43">
        <v>29.5</v>
      </c>
      <c r="O148" s="43">
        <v>35.200000000000003</v>
      </c>
      <c r="P148" s="92">
        <v>30.75</v>
      </c>
      <c r="Q148" s="92">
        <v>28.4</v>
      </c>
      <c r="R148" s="92">
        <v>27.45</v>
      </c>
      <c r="S148" s="43">
        <v>32.200000000000003</v>
      </c>
      <c r="T148" s="43">
        <v>32.85</v>
      </c>
      <c r="U148" s="93">
        <v>33.1</v>
      </c>
      <c r="V148" s="93">
        <v>29.05</v>
      </c>
      <c r="W148" s="93">
        <v>25.8</v>
      </c>
      <c r="X148" s="43">
        <v>24.3</v>
      </c>
      <c r="Y148" s="43">
        <v>29.2</v>
      </c>
      <c r="Z148" s="43">
        <v>22.5</v>
      </c>
      <c r="AA148" s="43">
        <v>21.85</v>
      </c>
      <c r="AB148" s="94">
        <v>26.918749999999999</v>
      </c>
      <c r="AC148" s="91">
        <v>23.083333333333332</v>
      </c>
      <c r="AD148" s="92">
        <v>28.866666666666664</v>
      </c>
      <c r="AE148" s="93">
        <v>29.316666666666666</v>
      </c>
    </row>
    <row r="149" spans="2:31" x14ac:dyDescent="0.25">
      <c r="B149" s="89">
        <v>361</v>
      </c>
      <c r="C149" s="90" t="s">
        <v>299</v>
      </c>
      <c r="D149" s="43">
        <v>20.25</v>
      </c>
      <c r="E149" s="43">
        <v>23.15</v>
      </c>
      <c r="F149" s="43">
        <v>23.6</v>
      </c>
      <c r="G149" s="43">
        <v>27.3</v>
      </c>
      <c r="H149" s="43">
        <v>26.3</v>
      </c>
      <c r="I149" s="43">
        <v>25.25</v>
      </c>
      <c r="J149" s="43">
        <v>22.1</v>
      </c>
      <c r="K149" s="91">
        <v>20.5</v>
      </c>
      <c r="L149" s="91">
        <v>17.75</v>
      </c>
      <c r="M149" s="91">
        <v>16.8</v>
      </c>
      <c r="N149" s="43">
        <v>19</v>
      </c>
      <c r="O149" s="43">
        <v>17.5</v>
      </c>
      <c r="P149" s="92">
        <v>18.7</v>
      </c>
      <c r="Q149" s="92">
        <v>19.2</v>
      </c>
      <c r="R149" s="92">
        <v>20.8</v>
      </c>
      <c r="S149" s="43">
        <v>21.9</v>
      </c>
      <c r="T149" s="43">
        <v>21.95</v>
      </c>
      <c r="U149" s="93">
        <v>20.9</v>
      </c>
      <c r="V149" s="93">
        <v>19.95</v>
      </c>
      <c r="W149" s="93">
        <v>19</v>
      </c>
      <c r="X149" s="43">
        <v>18.55</v>
      </c>
      <c r="Y149" s="43">
        <v>18.649999999999999</v>
      </c>
      <c r="Z149" s="43">
        <v>18.600000000000001</v>
      </c>
      <c r="AA149" s="43">
        <v>20.85</v>
      </c>
      <c r="AB149" s="94">
        <v>20.772916666666667</v>
      </c>
      <c r="AC149" s="91">
        <v>18.349999999999998</v>
      </c>
      <c r="AD149" s="92">
        <v>19.566666666666666</v>
      </c>
      <c r="AE149" s="93">
        <v>19.95</v>
      </c>
    </row>
    <row r="150" spans="2:31" x14ac:dyDescent="0.25">
      <c r="B150" s="89">
        <v>362</v>
      </c>
      <c r="C150" s="90" t="s">
        <v>300</v>
      </c>
      <c r="D150" s="43">
        <v>19.3</v>
      </c>
      <c r="E150" s="43">
        <v>22.4</v>
      </c>
      <c r="F150" s="43">
        <v>22</v>
      </c>
      <c r="G150" s="43">
        <v>26.95</v>
      </c>
      <c r="H150" s="43">
        <v>32.950000000000003</v>
      </c>
      <c r="I150" s="43">
        <v>28.05</v>
      </c>
      <c r="J150" s="43">
        <v>22.3</v>
      </c>
      <c r="K150" s="91">
        <v>17.600000000000001</v>
      </c>
      <c r="L150" s="91">
        <v>16.600000000000001</v>
      </c>
      <c r="M150" s="91">
        <v>16.75</v>
      </c>
      <c r="N150" s="43">
        <v>18.95</v>
      </c>
      <c r="O150" s="43">
        <v>19.5</v>
      </c>
      <c r="P150" s="92">
        <v>20.55</v>
      </c>
      <c r="Q150" s="92">
        <v>20.9</v>
      </c>
      <c r="R150" s="92">
        <v>22.9</v>
      </c>
      <c r="S150" s="43">
        <v>24.5</v>
      </c>
      <c r="T150" s="43">
        <v>24.75</v>
      </c>
      <c r="U150" s="93">
        <v>23.65</v>
      </c>
      <c r="V150" s="93">
        <v>22.05</v>
      </c>
      <c r="W150" s="93">
        <v>20.2</v>
      </c>
      <c r="X150" s="43">
        <v>19.399999999999999</v>
      </c>
      <c r="Y150" s="43">
        <v>18.95</v>
      </c>
      <c r="Z150" s="43">
        <v>19.600000000000001</v>
      </c>
      <c r="AA150" s="43">
        <v>19.55</v>
      </c>
      <c r="AB150" s="94">
        <v>21.681249999999999</v>
      </c>
      <c r="AC150" s="91">
        <v>16.983333333333334</v>
      </c>
      <c r="AD150" s="92">
        <v>21.45</v>
      </c>
      <c r="AE150" s="93">
        <v>21.966666666666669</v>
      </c>
    </row>
    <row r="151" spans="2:31" x14ac:dyDescent="0.25">
      <c r="B151" s="89">
        <v>371</v>
      </c>
      <c r="C151" s="90" t="s">
        <v>301</v>
      </c>
      <c r="D151" s="43">
        <v>18.100000000000001</v>
      </c>
      <c r="E151" s="43">
        <v>31.65</v>
      </c>
      <c r="F151" s="43">
        <v>29.55</v>
      </c>
      <c r="G151" s="43">
        <v>28.2</v>
      </c>
      <c r="H151" s="43">
        <v>27.55</v>
      </c>
      <c r="I151" s="43">
        <v>18.899999999999999</v>
      </c>
      <c r="J151" s="43">
        <v>17.2</v>
      </c>
      <c r="K151" s="91">
        <v>23.9</v>
      </c>
      <c r="L151" s="91">
        <v>20.350000000000001</v>
      </c>
      <c r="M151" s="91">
        <v>23.3</v>
      </c>
      <c r="N151" s="43">
        <v>27.05</v>
      </c>
      <c r="O151" s="43">
        <v>22.35</v>
      </c>
      <c r="P151" s="92">
        <v>23.45</v>
      </c>
      <c r="Q151" s="92">
        <v>21.15</v>
      </c>
      <c r="R151" s="92">
        <v>22.05</v>
      </c>
      <c r="S151" s="43">
        <v>24.4</v>
      </c>
      <c r="T151" s="43">
        <v>24.15</v>
      </c>
      <c r="U151" s="93">
        <v>20.3</v>
      </c>
      <c r="V151" s="93">
        <v>20.7</v>
      </c>
      <c r="W151" s="93">
        <v>25.15</v>
      </c>
      <c r="X151" s="43">
        <v>29.3</v>
      </c>
      <c r="Y151" s="43">
        <v>26</v>
      </c>
      <c r="Z151" s="43">
        <v>26.55</v>
      </c>
      <c r="AA151" s="43">
        <v>21.4</v>
      </c>
      <c r="AB151" s="94">
        <v>23.862500000000001</v>
      </c>
      <c r="AC151" s="91">
        <v>22.516666666666666</v>
      </c>
      <c r="AD151" s="92">
        <v>22.216666666666665</v>
      </c>
      <c r="AE151" s="93">
        <v>22.05</v>
      </c>
    </row>
    <row r="152" spans="2:31" x14ac:dyDescent="0.25">
      <c r="B152" s="89">
        <v>372</v>
      </c>
      <c r="C152" s="90" t="s">
        <v>302</v>
      </c>
      <c r="D152" s="43">
        <v>25.35</v>
      </c>
      <c r="E152" s="43">
        <v>26.05</v>
      </c>
      <c r="F152" s="43">
        <v>25.85</v>
      </c>
      <c r="G152" s="43">
        <v>23.85</v>
      </c>
      <c r="H152" s="43">
        <v>18.75</v>
      </c>
      <c r="I152" s="43">
        <v>18.75</v>
      </c>
      <c r="J152" s="43">
        <v>18.55</v>
      </c>
      <c r="K152" s="91">
        <v>21.35</v>
      </c>
      <c r="L152" s="91">
        <v>21.7</v>
      </c>
      <c r="M152" s="91">
        <v>21.95</v>
      </c>
      <c r="N152" s="43">
        <v>23.35</v>
      </c>
      <c r="O152" s="43">
        <v>23.45</v>
      </c>
      <c r="P152" s="92">
        <v>23.55</v>
      </c>
      <c r="Q152" s="92">
        <v>22.75</v>
      </c>
      <c r="R152" s="92">
        <v>19.850000000000001</v>
      </c>
      <c r="S152" s="43">
        <v>18.75</v>
      </c>
      <c r="T152" s="43">
        <v>20.55</v>
      </c>
      <c r="U152" s="93">
        <v>17.75</v>
      </c>
      <c r="V152" s="93">
        <v>18.3</v>
      </c>
      <c r="W152" s="93">
        <v>19.149999999999999</v>
      </c>
      <c r="X152" s="43">
        <v>18.2</v>
      </c>
      <c r="Y152" s="43">
        <v>22.55</v>
      </c>
      <c r="Z152" s="43">
        <v>22.25</v>
      </c>
      <c r="AA152" s="43">
        <v>22.05</v>
      </c>
      <c r="AB152" s="94">
        <v>21.443750000000001</v>
      </c>
      <c r="AC152" s="91">
        <v>21.666666666666668</v>
      </c>
      <c r="AD152" s="92">
        <v>22.05</v>
      </c>
      <c r="AE152" s="93">
        <v>18.399999999999999</v>
      </c>
    </row>
    <row r="153" spans="2:31" x14ac:dyDescent="0.25">
      <c r="B153" s="89">
        <v>381</v>
      </c>
      <c r="C153" s="90" t="s">
        <v>303</v>
      </c>
      <c r="D153" s="43">
        <v>12.45</v>
      </c>
      <c r="E153" s="43">
        <v>11.25</v>
      </c>
      <c r="F153" s="43">
        <v>11.45</v>
      </c>
      <c r="G153" s="43">
        <v>12.95</v>
      </c>
      <c r="H153" s="43">
        <v>11.75</v>
      </c>
      <c r="I153" s="43">
        <v>9.65</v>
      </c>
      <c r="J153" s="43">
        <v>9.6999999999999993</v>
      </c>
      <c r="K153" s="91">
        <v>8.4499999999999993</v>
      </c>
      <c r="L153" s="91">
        <v>9.35</v>
      </c>
      <c r="M153" s="91">
        <v>10.55</v>
      </c>
      <c r="N153" s="43">
        <v>11.85</v>
      </c>
      <c r="O153" s="43">
        <v>13.1</v>
      </c>
      <c r="P153" s="92">
        <v>12.7</v>
      </c>
      <c r="Q153" s="92">
        <v>11.3</v>
      </c>
      <c r="R153" s="92">
        <v>12.35</v>
      </c>
      <c r="S153" s="43">
        <v>11.6</v>
      </c>
      <c r="T153" s="43">
        <v>11.75</v>
      </c>
      <c r="U153" s="93">
        <v>11.65</v>
      </c>
      <c r="V153" s="93">
        <v>12.2</v>
      </c>
      <c r="W153" s="93">
        <v>10.9</v>
      </c>
      <c r="X153" s="43">
        <v>11.4</v>
      </c>
      <c r="Y153" s="43">
        <v>12.25</v>
      </c>
      <c r="Z153" s="43">
        <v>11.85</v>
      </c>
      <c r="AA153" s="43">
        <v>12.2</v>
      </c>
      <c r="AB153" s="94">
        <v>11.44375</v>
      </c>
      <c r="AC153" s="91">
        <v>9.4499999999999993</v>
      </c>
      <c r="AD153" s="92">
        <v>12.116666666666667</v>
      </c>
      <c r="AE153" s="93">
        <v>11.583333333333334</v>
      </c>
    </row>
    <row r="154" spans="2:31" x14ac:dyDescent="0.25">
      <c r="B154" s="89">
        <v>382</v>
      </c>
      <c r="C154" s="90" t="s">
        <v>304</v>
      </c>
      <c r="D154" s="43">
        <v>13.75</v>
      </c>
      <c r="E154" s="43">
        <v>12.45</v>
      </c>
      <c r="F154" s="43">
        <v>11.85</v>
      </c>
      <c r="G154" s="43">
        <v>10.45</v>
      </c>
      <c r="H154" s="43">
        <v>10.4</v>
      </c>
      <c r="I154" s="43">
        <v>12.2</v>
      </c>
      <c r="J154" s="43">
        <v>8.85</v>
      </c>
      <c r="K154" s="91">
        <v>10.25</v>
      </c>
      <c r="L154" s="91">
        <v>11.8</v>
      </c>
      <c r="M154" s="91">
        <v>10.45</v>
      </c>
      <c r="N154" s="43">
        <v>11.7</v>
      </c>
      <c r="O154" s="43">
        <v>11.6</v>
      </c>
      <c r="P154" s="92">
        <v>11.9</v>
      </c>
      <c r="Q154" s="92">
        <v>14.4</v>
      </c>
      <c r="R154" s="92">
        <v>13.6</v>
      </c>
      <c r="S154" s="43">
        <v>14</v>
      </c>
      <c r="T154" s="43">
        <v>13.1</v>
      </c>
      <c r="U154" s="93">
        <v>13.2</v>
      </c>
      <c r="V154" s="93">
        <v>12.15</v>
      </c>
      <c r="W154" s="93">
        <v>11.95</v>
      </c>
      <c r="X154" s="43">
        <v>11.6</v>
      </c>
      <c r="Y154" s="43">
        <v>13.6</v>
      </c>
      <c r="Z154" s="43">
        <v>11.95</v>
      </c>
      <c r="AA154" s="43">
        <v>12.75</v>
      </c>
      <c r="AB154" s="94">
        <v>12.081250000000001</v>
      </c>
      <c r="AC154" s="91">
        <v>10.833333333333334</v>
      </c>
      <c r="AD154" s="92">
        <v>13.299999999999999</v>
      </c>
      <c r="AE154" s="93">
        <v>12.433333333333332</v>
      </c>
    </row>
    <row r="155" spans="2:31" x14ac:dyDescent="0.25">
      <c r="B155" s="89">
        <v>391</v>
      </c>
      <c r="C155" s="90" t="s">
        <v>305</v>
      </c>
      <c r="D155" s="43">
        <v>17.100000000000001</v>
      </c>
      <c r="E155" s="43">
        <v>21.2</v>
      </c>
      <c r="F155" s="43">
        <v>19.3</v>
      </c>
      <c r="G155" s="43">
        <v>21.45</v>
      </c>
      <c r="H155" s="43">
        <v>23.4</v>
      </c>
      <c r="I155" s="43">
        <v>14.25</v>
      </c>
      <c r="J155" s="43">
        <v>18.3</v>
      </c>
      <c r="K155" s="91">
        <v>17.899999999999999</v>
      </c>
      <c r="L155" s="91">
        <v>16.95</v>
      </c>
      <c r="M155" s="91">
        <v>16.7</v>
      </c>
      <c r="N155" s="43">
        <v>19.899999999999999</v>
      </c>
      <c r="O155" s="43">
        <v>20.149999999999999</v>
      </c>
      <c r="P155" s="92">
        <v>19.55</v>
      </c>
      <c r="Q155" s="92">
        <v>20.55</v>
      </c>
      <c r="R155" s="92">
        <v>21.65</v>
      </c>
      <c r="S155" s="43">
        <v>21.75</v>
      </c>
      <c r="T155" s="43">
        <v>21.25</v>
      </c>
      <c r="U155" s="93">
        <v>22.15</v>
      </c>
      <c r="V155" s="93">
        <v>22.6</v>
      </c>
      <c r="W155" s="93">
        <v>20.25</v>
      </c>
      <c r="X155" s="43">
        <v>17.5</v>
      </c>
      <c r="Y155" s="43">
        <v>18.55</v>
      </c>
      <c r="Z155" s="43">
        <v>16.8</v>
      </c>
      <c r="AA155" s="43">
        <v>19.350000000000001</v>
      </c>
      <c r="AB155" s="94">
        <v>19.522916666666667</v>
      </c>
      <c r="AC155" s="91">
        <v>17.183333333333334</v>
      </c>
      <c r="AD155" s="92">
        <v>20.583333333333332</v>
      </c>
      <c r="AE155" s="93">
        <v>21.666666666666668</v>
      </c>
    </row>
    <row r="156" spans="2:31" x14ac:dyDescent="0.25">
      <c r="B156" s="89">
        <v>392</v>
      </c>
      <c r="C156" s="90" t="s">
        <v>306</v>
      </c>
      <c r="D156" s="43">
        <v>16</v>
      </c>
      <c r="E156" s="43">
        <v>18.899999999999999</v>
      </c>
      <c r="F156" s="43">
        <v>15.8</v>
      </c>
      <c r="G156" s="43">
        <v>24.25</v>
      </c>
      <c r="H156" s="43">
        <v>25.55</v>
      </c>
      <c r="I156" s="43">
        <v>18</v>
      </c>
      <c r="J156" s="43">
        <v>14.1</v>
      </c>
      <c r="K156" s="91">
        <v>13.6</v>
      </c>
      <c r="L156" s="91">
        <v>14.3</v>
      </c>
      <c r="M156" s="91">
        <v>14.15</v>
      </c>
      <c r="N156" s="43">
        <v>16</v>
      </c>
      <c r="O156" s="43">
        <v>17.05</v>
      </c>
      <c r="P156" s="92">
        <v>16.899999999999999</v>
      </c>
      <c r="Q156" s="92">
        <v>16.8</v>
      </c>
      <c r="R156" s="92">
        <v>19.350000000000001</v>
      </c>
      <c r="S156" s="43">
        <v>18.2</v>
      </c>
      <c r="T156" s="43">
        <v>18.399999999999999</v>
      </c>
      <c r="U156" s="93">
        <v>17.850000000000001</v>
      </c>
      <c r="V156" s="93">
        <v>17.3</v>
      </c>
      <c r="W156" s="93">
        <v>16.600000000000001</v>
      </c>
      <c r="X156" s="43">
        <v>17.2</v>
      </c>
      <c r="Y156" s="43">
        <v>13.8</v>
      </c>
      <c r="Z156" s="43">
        <v>14.45</v>
      </c>
      <c r="AA156" s="43">
        <v>17.399999999999999</v>
      </c>
      <c r="AB156" s="94">
        <v>17.164583333333333</v>
      </c>
      <c r="AC156" s="91">
        <v>14.016666666666666</v>
      </c>
      <c r="AD156" s="92">
        <v>17.683333333333334</v>
      </c>
      <c r="AE156" s="93">
        <v>17.250000000000004</v>
      </c>
    </row>
    <row r="159" spans="2:31" x14ac:dyDescent="0.25">
      <c r="B159" s="121" t="s">
        <v>44</v>
      </c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</row>
    <row r="160" spans="2:31" ht="25.5" x14ac:dyDescent="0.25">
      <c r="B160" s="105" t="s">
        <v>228</v>
      </c>
      <c r="C160" s="105" t="s">
        <v>229</v>
      </c>
      <c r="D160" s="88">
        <v>0</v>
      </c>
      <c r="E160" s="88">
        <v>4.1666666666666664E-2</v>
      </c>
      <c r="F160" s="88">
        <v>8.3333333333333329E-2</v>
      </c>
      <c r="G160" s="88">
        <v>0.125</v>
      </c>
      <c r="H160" s="88">
        <v>0.16666666666666666</v>
      </c>
      <c r="I160" s="88">
        <v>0.20833333333333334</v>
      </c>
      <c r="J160" s="88">
        <v>0.25</v>
      </c>
      <c r="K160" s="88">
        <v>0.29166666666666669</v>
      </c>
      <c r="L160" s="88">
        <v>0.33333333333333331</v>
      </c>
      <c r="M160" s="88">
        <v>0.375</v>
      </c>
      <c r="N160" s="88">
        <v>0.41666666666666669</v>
      </c>
      <c r="O160" s="88">
        <v>0.45833333333333331</v>
      </c>
      <c r="P160" s="88">
        <v>0.5</v>
      </c>
      <c r="Q160" s="88">
        <v>0.54166666666666663</v>
      </c>
      <c r="R160" s="88">
        <v>0.58333333333333337</v>
      </c>
      <c r="S160" s="88">
        <v>0.625</v>
      </c>
      <c r="T160" s="88">
        <v>0.66666666666666663</v>
      </c>
      <c r="U160" s="88">
        <v>0.70833333333333337</v>
      </c>
      <c r="V160" s="88">
        <v>0.75</v>
      </c>
      <c r="W160" s="88">
        <v>0.79166666666666663</v>
      </c>
      <c r="X160" s="88">
        <v>0.83333333333333337</v>
      </c>
      <c r="Y160" s="88">
        <v>0.875</v>
      </c>
      <c r="Z160" s="88">
        <v>0.91666666666666663</v>
      </c>
      <c r="AA160" s="88">
        <v>0.95833333333333337</v>
      </c>
      <c r="AB160" s="105" t="s">
        <v>230</v>
      </c>
      <c r="AC160" s="105" t="s">
        <v>231</v>
      </c>
      <c r="AD160" s="105" t="s">
        <v>232</v>
      </c>
      <c r="AE160" s="105" t="s">
        <v>233</v>
      </c>
    </row>
    <row r="161" spans="2:31" x14ac:dyDescent="0.25">
      <c r="B161" s="89">
        <v>11</v>
      </c>
      <c r="C161" s="90" t="s">
        <v>234</v>
      </c>
      <c r="D161" s="43">
        <v>30.666666666666668</v>
      </c>
      <c r="E161" s="43">
        <v>29.25</v>
      </c>
      <c r="F161" s="43">
        <v>30.916666666666668</v>
      </c>
      <c r="G161" s="43">
        <v>24</v>
      </c>
      <c r="H161" s="43">
        <v>22.916666666666668</v>
      </c>
      <c r="I161" s="43">
        <v>35.75</v>
      </c>
      <c r="J161" s="43">
        <v>33</v>
      </c>
      <c r="K161" s="91">
        <v>29.666666666666668</v>
      </c>
      <c r="L161" s="91">
        <v>28.083333333333332</v>
      </c>
      <c r="M161" s="91">
        <v>27.75</v>
      </c>
      <c r="N161" s="43">
        <v>29</v>
      </c>
      <c r="O161" s="43">
        <v>30.583333333333332</v>
      </c>
      <c r="P161" s="92">
        <v>34.166666666666664</v>
      </c>
      <c r="Q161" s="92">
        <v>32.916666666666664</v>
      </c>
      <c r="R161" s="92">
        <v>32.363636363636367</v>
      </c>
      <c r="S161" s="43">
        <v>31.09090909090909</v>
      </c>
      <c r="T161" s="43">
        <v>32.363636363636367</v>
      </c>
      <c r="U161" s="93">
        <v>30.727272727272727</v>
      </c>
      <c r="V161" s="93">
        <v>38.545454545454547</v>
      </c>
      <c r="W161" s="93">
        <v>34.363636363636367</v>
      </c>
      <c r="X161" s="43">
        <v>32.636363636363633</v>
      </c>
      <c r="Y161" s="43">
        <v>25.90909090909091</v>
      </c>
      <c r="Z161" s="43">
        <v>24.818181818181817</v>
      </c>
      <c r="AA161" s="43">
        <v>29.727272727272727</v>
      </c>
      <c r="AB161" s="94">
        <v>30.438848920863311</v>
      </c>
      <c r="AC161" s="91">
        <f>AVERAGE(K161:M161)</f>
        <v>28.5</v>
      </c>
      <c r="AD161" s="92">
        <f>AVERAGE(P161:R161)</f>
        <v>33.148989898989896</v>
      </c>
      <c r="AE161" s="93">
        <f>AVERAGE(U161:W161)</f>
        <v>34.545454545454554</v>
      </c>
    </row>
    <row r="162" spans="2:31" x14ac:dyDescent="0.25">
      <c r="B162" s="89">
        <v>12</v>
      </c>
      <c r="C162" s="90" t="s">
        <v>235</v>
      </c>
      <c r="D162" s="43">
        <v>22.833333333333332</v>
      </c>
      <c r="E162" s="43">
        <v>23.833333333333332</v>
      </c>
      <c r="F162" s="43">
        <v>22.75</v>
      </c>
      <c r="G162" s="43">
        <v>23.5</v>
      </c>
      <c r="H162" s="43">
        <v>23.583333333333332</v>
      </c>
      <c r="I162" s="43">
        <v>24.5</v>
      </c>
      <c r="J162" s="43">
        <v>23.5</v>
      </c>
      <c r="K162" s="91">
        <v>22.416666666666668</v>
      </c>
      <c r="L162" s="91">
        <v>21.666666666666668</v>
      </c>
      <c r="M162" s="91">
        <v>22.333333333333332</v>
      </c>
      <c r="N162" s="43">
        <v>22.5</v>
      </c>
      <c r="O162" s="43">
        <v>22.916666666666668</v>
      </c>
      <c r="P162" s="92">
        <v>22.916666666666668</v>
      </c>
      <c r="Q162" s="92">
        <v>22.25</v>
      </c>
      <c r="R162" s="92">
        <v>21.90909090909091</v>
      </c>
      <c r="S162" s="43">
        <v>22.636363636363637</v>
      </c>
      <c r="T162" s="43">
        <v>22.363636363636363</v>
      </c>
      <c r="U162" s="93">
        <v>22.454545454545453</v>
      </c>
      <c r="V162" s="93">
        <v>22.636363636363637</v>
      </c>
      <c r="W162" s="93">
        <v>22.545454545454547</v>
      </c>
      <c r="X162" s="43">
        <v>22.727272727272727</v>
      </c>
      <c r="Y162" s="43">
        <v>22.09090909090909</v>
      </c>
      <c r="Z162" s="43">
        <v>22.454545454545453</v>
      </c>
      <c r="AA162" s="43">
        <v>22.545454545454547</v>
      </c>
      <c r="AB162" s="94">
        <v>22.755395683453237</v>
      </c>
      <c r="AC162" s="91">
        <f t="shared" ref="AC162:AC225" si="0">AVERAGE(K162:M162)</f>
        <v>22.138888888888889</v>
      </c>
      <c r="AD162" s="92">
        <f t="shared" ref="AD162:AD225" si="1">AVERAGE(P162:R162)</f>
        <v>22.358585858585858</v>
      </c>
      <c r="AE162" s="93">
        <f t="shared" ref="AE162:AE225" si="2">AVERAGE(U162:W162)</f>
        <v>22.545454545454547</v>
      </c>
    </row>
    <row r="163" spans="2:31" x14ac:dyDescent="0.25">
      <c r="B163" s="89">
        <v>21</v>
      </c>
      <c r="C163" s="90" t="s">
        <v>236</v>
      </c>
      <c r="D163" s="43">
        <v>9.3333333333333339</v>
      </c>
      <c r="E163" s="43">
        <v>9.0833333333333339</v>
      </c>
      <c r="F163" s="43">
        <v>9.5833333333333339</v>
      </c>
      <c r="G163" s="43">
        <v>9.75</v>
      </c>
      <c r="H163" s="43">
        <v>9.4166666666666661</v>
      </c>
      <c r="I163" s="43">
        <v>9.8333333333333339</v>
      </c>
      <c r="J163" s="43">
        <v>9.5</v>
      </c>
      <c r="K163" s="91">
        <v>10.083333333333334</v>
      </c>
      <c r="L163" s="91">
        <v>9.25</v>
      </c>
      <c r="M163" s="91">
        <v>9.5</v>
      </c>
      <c r="N163" s="43">
        <v>9.6666666666666661</v>
      </c>
      <c r="O163" s="43">
        <v>9.6666666666666661</v>
      </c>
      <c r="P163" s="92">
        <v>9.8333333333333339</v>
      </c>
      <c r="Q163" s="92">
        <v>10.5</v>
      </c>
      <c r="R163" s="92">
        <v>9.9166666666666661</v>
      </c>
      <c r="S163" s="43">
        <v>10.181818181818182</v>
      </c>
      <c r="T163" s="43">
        <v>10.454545454545455</v>
      </c>
      <c r="U163" s="93">
        <v>10.636363636363637</v>
      </c>
      <c r="V163" s="93">
        <v>10.636363636363637</v>
      </c>
      <c r="W163" s="93">
        <v>10.272727272727273</v>
      </c>
      <c r="X163" s="43">
        <v>10.363636363636363</v>
      </c>
      <c r="Y163" s="43">
        <v>9.1818181818181817</v>
      </c>
      <c r="Z163" s="43">
        <v>9</v>
      </c>
      <c r="AA163" s="43">
        <v>9.0909090909090917</v>
      </c>
      <c r="AB163" s="94">
        <v>9.7741935483870961</v>
      </c>
      <c r="AC163" s="91">
        <f t="shared" si="0"/>
        <v>9.6111111111111125</v>
      </c>
      <c r="AD163" s="92">
        <f t="shared" si="1"/>
        <v>10.083333333333334</v>
      </c>
      <c r="AE163" s="93">
        <f t="shared" si="2"/>
        <v>10.515151515151516</v>
      </c>
    </row>
    <row r="164" spans="2:31" x14ac:dyDescent="0.25">
      <c r="B164" s="89">
        <v>22</v>
      </c>
      <c r="C164" s="90" t="s">
        <v>237</v>
      </c>
      <c r="D164" s="43">
        <v>9</v>
      </c>
      <c r="E164" s="43">
        <v>9.1666666666666661</v>
      </c>
      <c r="F164" s="43">
        <v>9.1666666666666661</v>
      </c>
      <c r="G164" s="43">
        <v>9.1666666666666661</v>
      </c>
      <c r="H164" s="43">
        <v>9.1666666666666661</v>
      </c>
      <c r="I164" s="43">
        <v>9.5</v>
      </c>
      <c r="J164" s="43">
        <v>9.3333333333333339</v>
      </c>
      <c r="K164" s="91">
        <v>11.5</v>
      </c>
      <c r="L164" s="91">
        <v>12.833333333333334</v>
      </c>
      <c r="M164" s="91">
        <v>11.583333333333334</v>
      </c>
      <c r="N164" s="43">
        <v>10.25</v>
      </c>
      <c r="O164" s="43">
        <v>10.5</v>
      </c>
      <c r="P164" s="92">
        <v>10.583333333333334</v>
      </c>
      <c r="Q164" s="92">
        <v>11</v>
      </c>
      <c r="R164" s="92">
        <v>10.5</v>
      </c>
      <c r="S164" s="43">
        <v>12.272727272727273</v>
      </c>
      <c r="T164" s="43">
        <v>10.818181818181818</v>
      </c>
      <c r="U164" s="93">
        <v>10.545454545454545</v>
      </c>
      <c r="V164" s="93">
        <v>11.818181818181818</v>
      </c>
      <c r="W164" s="93">
        <v>11.181818181818182</v>
      </c>
      <c r="X164" s="43">
        <v>9</v>
      </c>
      <c r="Y164" s="43">
        <v>9</v>
      </c>
      <c r="Z164" s="43">
        <v>9</v>
      </c>
      <c r="AA164" s="43">
        <v>9</v>
      </c>
      <c r="AB164" s="94">
        <v>10.243727598566307</v>
      </c>
      <c r="AC164" s="91">
        <f t="shared" si="0"/>
        <v>11.972222222222223</v>
      </c>
      <c r="AD164" s="92">
        <f t="shared" si="1"/>
        <v>10.694444444444445</v>
      </c>
      <c r="AE164" s="93">
        <f t="shared" si="2"/>
        <v>11.181818181818182</v>
      </c>
    </row>
    <row r="165" spans="2:31" x14ac:dyDescent="0.25">
      <c r="B165" s="89">
        <v>31</v>
      </c>
      <c r="C165" s="90" t="s">
        <v>238</v>
      </c>
      <c r="D165" s="43">
        <v>1</v>
      </c>
      <c r="E165" s="43">
        <v>1</v>
      </c>
      <c r="F165" s="43">
        <v>1</v>
      </c>
      <c r="G165" s="43">
        <v>1</v>
      </c>
      <c r="H165" s="43">
        <v>1</v>
      </c>
      <c r="I165" s="43">
        <v>1</v>
      </c>
      <c r="J165" s="43">
        <v>1</v>
      </c>
      <c r="K165" s="91">
        <v>1.0833333333333333</v>
      </c>
      <c r="L165" s="91">
        <v>1</v>
      </c>
      <c r="M165" s="91">
        <v>1</v>
      </c>
      <c r="N165" s="43">
        <v>1</v>
      </c>
      <c r="O165" s="43">
        <v>1.1666666666666667</v>
      </c>
      <c r="P165" s="92">
        <v>1</v>
      </c>
      <c r="Q165" s="92">
        <v>1</v>
      </c>
      <c r="R165" s="92">
        <v>1.1666666666666667</v>
      </c>
      <c r="S165" s="43">
        <v>1.3636363636363635</v>
      </c>
      <c r="T165" s="43">
        <v>1</v>
      </c>
      <c r="U165" s="93">
        <v>1</v>
      </c>
      <c r="V165" s="93">
        <v>1.4545454545454546</v>
      </c>
      <c r="W165" s="93">
        <v>1.1818181818181819</v>
      </c>
      <c r="X165" s="43">
        <v>1</v>
      </c>
      <c r="Y165" s="43">
        <v>1</v>
      </c>
      <c r="Z165" s="43">
        <v>1</v>
      </c>
      <c r="AA165" s="43">
        <v>1</v>
      </c>
      <c r="AB165" s="94">
        <v>1.0573476702508962</v>
      </c>
      <c r="AC165" s="91">
        <f t="shared" si="0"/>
        <v>1.0277777777777777</v>
      </c>
      <c r="AD165" s="92">
        <f t="shared" si="1"/>
        <v>1.0555555555555556</v>
      </c>
      <c r="AE165" s="93">
        <f t="shared" si="2"/>
        <v>1.2121212121212122</v>
      </c>
    </row>
    <row r="166" spans="2:31" x14ac:dyDescent="0.25">
      <c r="B166" s="89">
        <v>32</v>
      </c>
      <c r="C166" s="90" t="s">
        <v>239</v>
      </c>
      <c r="D166" s="43">
        <v>1.0833333333333333</v>
      </c>
      <c r="E166" s="43">
        <v>1</v>
      </c>
      <c r="F166" s="43">
        <v>1</v>
      </c>
      <c r="G166" s="43">
        <v>1</v>
      </c>
      <c r="H166" s="43">
        <v>1</v>
      </c>
      <c r="I166" s="43">
        <v>1</v>
      </c>
      <c r="J166" s="43">
        <v>1</v>
      </c>
      <c r="K166" s="91">
        <v>1.0833333333333333</v>
      </c>
      <c r="L166" s="91">
        <v>1.0833333333333333</v>
      </c>
      <c r="M166" s="91">
        <v>1</v>
      </c>
      <c r="N166" s="43">
        <v>1</v>
      </c>
      <c r="O166" s="43">
        <v>1</v>
      </c>
      <c r="P166" s="92">
        <v>1</v>
      </c>
      <c r="Q166" s="92">
        <v>1</v>
      </c>
      <c r="R166" s="92">
        <v>1</v>
      </c>
      <c r="S166" s="43">
        <v>1.8181818181818181</v>
      </c>
      <c r="T166" s="43">
        <v>2.5454545454545454</v>
      </c>
      <c r="U166" s="93">
        <v>3.6363636363636362</v>
      </c>
      <c r="V166" s="93">
        <v>5.7272727272727275</v>
      </c>
      <c r="W166" s="93">
        <v>6.9090909090909092</v>
      </c>
      <c r="X166" s="43">
        <v>3.5454545454545454</v>
      </c>
      <c r="Y166" s="43">
        <v>1</v>
      </c>
      <c r="Z166" s="43">
        <v>1</v>
      </c>
      <c r="AA166" s="43">
        <v>1</v>
      </c>
      <c r="AB166" s="94">
        <v>1.7275985663082438</v>
      </c>
      <c r="AC166" s="91">
        <f t="shared" si="0"/>
        <v>1.0555555555555556</v>
      </c>
      <c r="AD166" s="92">
        <f t="shared" si="1"/>
        <v>1</v>
      </c>
      <c r="AE166" s="93">
        <f t="shared" si="2"/>
        <v>5.4242424242424248</v>
      </c>
    </row>
    <row r="167" spans="2:31" x14ac:dyDescent="0.25">
      <c r="B167" s="89">
        <v>41</v>
      </c>
      <c r="C167" s="90" t="s">
        <v>240</v>
      </c>
      <c r="D167" s="43">
        <v>5.166666666666667</v>
      </c>
      <c r="E167" s="43">
        <v>5.25</v>
      </c>
      <c r="F167" s="43">
        <v>5.25</v>
      </c>
      <c r="G167" s="43">
        <v>5.083333333333333</v>
      </c>
      <c r="H167" s="43">
        <v>5.25</v>
      </c>
      <c r="I167" s="43">
        <v>5.666666666666667</v>
      </c>
      <c r="J167" s="43">
        <v>5.083333333333333</v>
      </c>
      <c r="K167" s="91">
        <v>5.25</v>
      </c>
      <c r="L167" s="91">
        <v>5.25</v>
      </c>
      <c r="M167" s="91">
        <v>5.166666666666667</v>
      </c>
      <c r="N167" s="43">
        <v>5.333333333333333</v>
      </c>
      <c r="O167" s="43">
        <v>5.416666666666667</v>
      </c>
      <c r="P167" s="92">
        <v>5.5</v>
      </c>
      <c r="Q167" s="92">
        <v>5.416666666666667</v>
      </c>
      <c r="R167" s="92">
        <v>5.5</v>
      </c>
      <c r="S167" s="43">
        <v>5.9090909090909092</v>
      </c>
      <c r="T167" s="43">
        <v>5.6363636363636367</v>
      </c>
      <c r="U167" s="93">
        <v>6.8181818181818183</v>
      </c>
      <c r="V167" s="93">
        <v>8.0909090909090917</v>
      </c>
      <c r="W167" s="93">
        <v>6.9090909090909092</v>
      </c>
      <c r="X167" s="43">
        <v>5.3636363636363633</v>
      </c>
      <c r="Y167" s="43">
        <v>5</v>
      </c>
      <c r="Z167" s="43">
        <v>5</v>
      </c>
      <c r="AA167" s="43">
        <v>5.1818181818181817</v>
      </c>
      <c r="AB167" s="94">
        <v>5.5483870967741939</v>
      </c>
      <c r="AC167" s="91">
        <f t="shared" si="0"/>
        <v>5.2222222222222223</v>
      </c>
      <c r="AD167" s="92">
        <f t="shared" si="1"/>
        <v>5.4722222222222223</v>
      </c>
      <c r="AE167" s="93">
        <f t="shared" si="2"/>
        <v>7.2727272727272734</v>
      </c>
    </row>
    <row r="168" spans="2:31" x14ac:dyDescent="0.25">
      <c r="B168" s="89">
        <v>42</v>
      </c>
      <c r="C168" s="90" t="s">
        <v>241</v>
      </c>
      <c r="D168" s="43">
        <v>5.166666666666667</v>
      </c>
      <c r="E168" s="43">
        <v>5.25</v>
      </c>
      <c r="F168" s="43">
        <v>5.25</v>
      </c>
      <c r="G168" s="43">
        <v>5.083333333333333</v>
      </c>
      <c r="H168" s="43">
        <v>5.25</v>
      </c>
      <c r="I168" s="43">
        <v>5.666666666666667</v>
      </c>
      <c r="J168" s="43">
        <v>5.083333333333333</v>
      </c>
      <c r="K168" s="91">
        <v>5.25</v>
      </c>
      <c r="L168" s="91">
        <v>5.25</v>
      </c>
      <c r="M168" s="91">
        <v>5.166666666666667</v>
      </c>
      <c r="N168" s="43">
        <v>5.333333333333333</v>
      </c>
      <c r="O168" s="43">
        <v>5.416666666666667</v>
      </c>
      <c r="P168" s="92">
        <v>5.5</v>
      </c>
      <c r="Q168" s="92">
        <v>5.416666666666667</v>
      </c>
      <c r="R168" s="92">
        <v>5.5</v>
      </c>
      <c r="S168" s="43">
        <v>5.9090909090909092</v>
      </c>
      <c r="T168" s="43">
        <v>5.6363636363636367</v>
      </c>
      <c r="U168" s="93">
        <v>6.8181818181818183</v>
      </c>
      <c r="V168" s="93">
        <v>8.0909090909090917</v>
      </c>
      <c r="W168" s="93">
        <v>6.9090909090909092</v>
      </c>
      <c r="X168" s="43">
        <v>5.3636363636363633</v>
      </c>
      <c r="Y168" s="43">
        <v>5</v>
      </c>
      <c r="Z168" s="43">
        <v>5</v>
      </c>
      <c r="AA168" s="43">
        <v>5.1818181818181817</v>
      </c>
      <c r="AB168" s="94">
        <v>5.5483870967741939</v>
      </c>
      <c r="AC168" s="91">
        <f t="shared" si="0"/>
        <v>5.2222222222222223</v>
      </c>
      <c r="AD168" s="92">
        <f t="shared" si="1"/>
        <v>5.4722222222222223</v>
      </c>
      <c r="AE168" s="93">
        <f t="shared" si="2"/>
        <v>7.2727272727272734</v>
      </c>
    </row>
    <row r="169" spans="2:31" x14ac:dyDescent="0.25">
      <c r="B169" s="89">
        <v>51</v>
      </c>
      <c r="C169" s="90" t="s">
        <v>242</v>
      </c>
      <c r="D169" s="43">
        <v>3</v>
      </c>
      <c r="E169" s="43">
        <v>3</v>
      </c>
      <c r="F169" s="43">
        <v>3</v>
      </c>
      <c r="G169" s="43">
        <v>3</v>
      </c>
      <c r="H169" s="43">
        <v>3</v>
      </c>
      <c r="I169" s="43">
        <v>3</v>
      </c>
      <c r="J169" s="43">
        <v>3</v>
      </c>
      <c r="K169" s="91">
        <v>3</v>
      </c>
      <c r="L169" s="91">
        <v>3</v>
      </c>
      <c r="M169" s="91">
        <v>3</v>
      </c>
      <c r="N169" s="43">
        <v>3</v>
      </c>
      <c r="O169" s="43">
        <v>3</v>
      </c>
      <c r="P169" s="92">
        <v>3</v>
      </c>
      <c r="Q169" s="92">
        <v>3</v>
      </c>
      <c r="R169" s="92">
        <v>3</v>
      </c>
      <c r="S169" s="43">
        <v>3</v>
      </c>
      <c r="T169" s="43">
        <v>3</v>
      </c>
      <c r="U169" s="93">
        <v>3</v>
      </c>
      <c r="V169" s="93">
        <v>3</v>
      </c>
      <c r="W169" s="93">
        <v>3</v>
      </c>
      <c r="X169" s="43">
        <v>3</v>
      </c>
      <c r="Y169" s="43">
        <v>3</v>
      </c>
      <c r="Z169" s="43">
        <v>3</v>
      </c>
      <c r="AA169" s="43">
        <v>3</v>
      </c>
      <c r="AB169" s="94">
        <v>3</v>
      </c>
      <c r="AC169" s="91">
        <f t="shared" si="0"/>
        <v>3</v>
      </c>
      <c r="AD169" s="92">
        <f t="shared" si="1"/>
        <v>3</v>
      </c>
      <c r="AE169" s="93">
        <f t="shared" si="2"/>
        <v>3</v>
      </c>
    </row>
    <row r="170" spans="2:31" x14ac:dyDescent="0.25">
      <c r="B170" s="89">
        <v>52</v>
      </c>
      <c r="C170" s="90" t="s">
        <v>243</v>
      </c>
      <c r="D170" s="43">
        <v>3</v>
      </c>
      <c r="E170" s="43">
        <v>3</v>
      </c>
      <c r="F170" s="43">
        <v>3</v>
      </c>
      <c r="G170" s="43">
        <v>3</v>
      </c>
      <c r="H170" s="43">
        <v>3</v>
      </c>
      <c r="I170" s="43">
        <v>3</v>
      </c>
      <c r="J170" s="43">
        <v>3</v>
      </c>
      <c r="K170" s="91">
        <v>3</v>
      </c>
      <c r="L170" s="91">
        <v>3</v>
      </c>
      <c r="M170" s="91">
        <v>3</v>
      </c>
      <c r="N170" s="43">
        <v>3</v>
      </c>
      <c r="O170" s="43">
        <v>3</v>
      </c>
      <c r="P170" s="92">
        <v>3</v>
      </c>
      <c r="Q170" s="92">
        <v>3</v>
      </c>
      <c r="R170" s="92">
        <v>3</v>
      </c>
      <c r="S170" s="43">
        <v>3</v>
      </c>
      <c r="T170" s="43">
        <v>3.6363636363636362</v>
      </c>
      <c r="U170" s="93">
        <v>5.8181818181818183</v>
      </c>
      <c r="V170" s="93">
        <v>8.0909090909090917</v>
      </c>
      <c r="W170" s="93">
        <v>6.6363636363636367</v>
      </c>
      <c r="X170" s="43">
        <v>3.3636363636363638</v>
      </c>
      <c r="Y170" s="43">
        <v>3</v>
      </c>
      <c r="Z170" s="43">
        <v>3</v>
      </c>
      <c r="AA170" s="43">
        <v>3</v>
      </c>
      <c r="AB170" s="94">
        <v>3.4946236559139785</v>
      </c>
      <c r="AC170" s="91">
        <f t="shared" si="0"/>
        <v>3</v>
      </c>
      <c r="AD170" s="92">
        <f t="shared" si="1"/>
        <v>3</v>
      </c>
      <c r="AE170" s="93">
        <f t="shared" si="2"/>
        <v>6.8484848484848486</v>
      </c>
    </row>
    <row r="171" spans="2:31" x14ac:dyDescent="0.25">
      <c r="B171" s="89">
        <v>61</v>
      </c>
      <c r="C171" s="90" t="s">
        <v>244</v>
      </c>
      <c r="D171" s="43">
        <v>7.833333333333333</v>
      </c>
      <c r="E171" s="43">
        <v>7.833333333333333</v>
      </c>
      <c r="F171" s="43">
        <v>8</v>
      </c>
      <c r="G171" s="43">
        <v>7.916666666666667</v>
      </c>
      <c r="H171" s="43">
        <v>7.666666666666667</v>
      </c>
      <c r="I171" s="43">
        <v>7.583333333333333</v>
      </c>
      <c r="J171" s="43">
        <v>7.833333333333333</v>
      </c>
      <c r="K171" s="91">
        <v>8</v>
      </c>
      <c r="L171" s="91">
        <v>8.3333333333333339</v>
      </c>
      <c r="M171" s="91">
        <v>8</v>
      </c>
      <c r="N171" s="43">
        <v>8</v>
      </c>
      <c r="O171" s="43">
        <v>8</v>
      </c>
      <c r="P171" s="92">
        <v>8</v>
      </c>
      <c r="Q171" s="92">
        <v>8.25</v>
      </c>
      <c r="R171" s="92">
        <v>8.25</v>
      </c>
      <c r="S171" s="43">
        <v>8.2727272727272734</v>
      </c>
      <c r="T171" s="43">
        <v>8.3636363636363633</v>
      </c>
      <c r="U171" s="93">
        <v>9.6363636363636367</v>
      </c>
      <c r="V171" s="93">
        <v>11.727272727272727</v>
      </c>
      <c r="W171" s="93">
        <v>9.454545454545455</v>
      </c>
      <c r="X171" s="43">
        <v>8.3636363636363633</v>
      </c>
      <c r="Y171" s="43">
        <v>8.0909090909090917</v>
      </c>
      <c r="Z171" s="43">
        <v>8</v>
      </c>
      <c r="AA171" s="43">
        <v>7.8181818181818183</v>
      </c>
      <c r="AB171" s="94">
        <v>8.2831541218637987</v>
      </c>
      <c r="AC171" s="91">
        <f t="shared" si="0"/>
        <v>8.1111111111111125</v>
      </c>
      <c r="AD171" s="92">
        <f t="shared" si="1"/>
        <v>8.1666666666666661</v>
      </c>
      <c r="AE171" s="93">
        <f t="shared" si="2"/>
        <v>10.272727272727273</v>
      </c>
    </row>
    <row r="172" spans="2:31" x14ac:dyDescent="0.25">
      <c r="B172" s="89">
        <v>62</v>
      </c>
      <c r="C172" s="90" t="s">
        <v>245</v>
      </c>
      <c r="D172" s="43">
        <v>8</v>
      </c>
      <c r="E172" s="43">
        <v>7.916666666666667</v>
      </c>
      <c r="F172" s="43">
        <v>8</v>
      </c>
      <c r="G172" s="43">
        <v>8</v>
      </c>
      <c r="H172" s="43">
        <v>8</v>
      </c>
      <c r="I172" s="43">
        <v>8</v>
      </c>
      <c r="J172" s="43">
        <v>8.25</v>
      </c>
      <c r="K172" s="91">
        <v>11.75</v>
      </c>
      <c r="L172" s="91">
        <v>12</v>
      </c>
      <c r="M172" s="91">
        <v>9.5833333333333339</v>
      </c>
      <c r="N172" s="43">
        <v>9.25</v>
      </c>
      <c r="O172" s="43">
        <v>8.6666666666666661</v>
      </c>
      <c r="P172" s="92">
        <v>8.25</v>
      </c>
      <c r="Q172" s="92">
        <v>8.1666666666666661</v>
      </c>
      <c r="R172" s="92">
        <v>8.5833333333333339</v>
      </c>
      <c r="S172" s="43">
        <v>8.8181818181818183</v>
      </c>
      <c r="T172" s="43">
        <v>8.1818181818181817</v>
      </c>
      <c r="U172" s="93">
        <v>8.2727272727272734</v>
      </c>
      <c r="V172" s="93">
        <v>8.8181818181818183</v>
      </c>
      <c r="W172" s="93">
        <v>8.1818181818181817</v>
      </c>
      <c r="X172" s="43">
        <v>8</v>
      </c>
      <c r="Y172" s="43">
        <v>8</v>
      </c>
      <c r="Z172" s="43">
        <v>8</v>
      </c>
      <c r="AA172" s="43">
        <v>8</v>
      </c>
      <c r="AB172" s="94">
        <v>8.6236559139784941</v>
      </c>
      <c r="AC172" s="91">
        <f t="shared" si="0"/>
        <v>11.111111111111112</v>
      </c>
      <c r="AD172" s="92">
        <f t="shared" si="1"/>
        <v>8.3333333333333339</v>
      </c>
      <c r="AE172" s="93">
        <f t="shared" si="2"/>
        <v>8.4242424242424239</v>
      </c>
    </row>
    <row r="173" spans="2:31" x14ac:dyDescent="0.25">
      <c r="B173" s="89">
        <v>71</v>
      </c>
      <c r="C173" s="90" t="s">
        <v>246</v>
      </c>
      <c r="D173" s="43">
        <v>4.416666666666667</v>
      </c>
      <c r="E173" s="43">
        <v>4.583333333333333</v>
      </c>
      <c r="F173" s="43">
        <v>3.1</v>
      </c>
      <c r="G173" s="43">
        <v>2</v>
      </c>
      <c r="H173" s="43">
        <v>2</v>
      </c>
      <c r="I173" s="43">
        <v>2.875</v>
      </c>
      <c r="J173" s="43">
        <v>3.5833333333333335</v>
      </c>
      <c r="K173" s="91">
        <v>6.666666666666667</v>
      </c>
      <c r="L173" s="91">
        <v>6.9090909090909092</v>
      </c>
      <c r="M173" s="91">
        <v>5.5</v>
      </c>
      <c r="N173" s="43">
        <v>7.833333333333333</v>
      </c>
      <c r="O173" s="43">
        <v>5.833333333333333</v>
      </c>
      <c r="P173" s="92">
        <v>5.666666666666667</v>
      </c>
      <c r="Q173" s="92">
        <v>6.25</v>
      </c>
      <c r="R173" s="92">
        <v>8.25</v>
      </c>
      <c r="S173" s="43">
        <v>8.6363636363636367</v>
      </c>
      <c r="T173" s="43">
        <v>7.4545454545454541</v>
      </c>
      <c r="U173" s="93">
        <v>6.7272727272727275</v>
      </c>
      <c r="V173" s="93">
        <v>5.9090909090909092</v>
      </c>
      <c r="W173" s="93">
        <v>5.4545454545454541</v>
      </c>
      <c r="X173" s="43">
        <v>4.8181818181818183</v>
      </c>
      <c r="Y173" s="43">
        <v>5.9090909090909092</v>
      </c>
      <c r="Z173" s="43">
        <v>4.9090909090909092</v>
      </c>
      <c r="AA173" s="43">
        <v>4.4545454545454541</v>
      </c>
      <c r="AB173" s="94">
        <v>5.5378787878787881</v>
      </c>
      <c r="AC173" s="91">
        <f t="shared" si="0"/>
        <v>6.358585858585859</v>
      </c>
      <c r="AD173" s="92">
        <f t="shared" si="1"/>
        <v>6.7222222222222223</v>
      </c>
      <c r="AE173" s="93">
        <f t="shared" si="2"/>
        <v>6.0303030303030303</v>
      </c>
    </row>
    <row r="174" spans="2:31" x14ac:dyDescent="0.25">
      <c r="B174" s="89">
        <v>72</v>
      </c>
      <c r="C174" s="90" t="s">
        <v>247</v>
      </c>
      <c r="D174" s="43">
        <v>3.3</v>
      </c>
      <c r="E174" s="43">
        <v>2.7</v>
      </c>
      <c r="F174" s="43">
        <v>3.1818181818181817</v>
      </c>
      <c r="G174" s="43">
        <v>3.1</v>
      </c>
      <c r="H174" s="43">
        <v>3.7</v>
      </c>
      <c r="I174" s="43">
        <v>5.2</v>
      </c>
      <c r="J174" s="43">
        <v>4</v>
      </c>
      <c r="K174" s="91">
        <v>5.333333333333333</v>
      </c>
      <c r="L174" s="91">
        <v>5.916666666666667</v>
      </c>
      <c r="M174" s="91">
        <v>6</v>
      </c>
      <c r="N174" s="43">
        <v>6.166666666666667</v>
      </c>
      <c r="O174" s="43">
        <v>6.9090909090909092</v>
      </c>
      <c r="P174" s="92">
        <v>8.4166666666666661</v>
      </c>
      <c r="Q174" s="92">
        <v>6.166666666666667</v>
      </c>
      <c r="R174" s="92">
        <v>6.416666666666667</v>
      </c>
      <c r="S174" s="43">
        <v>8.0909090909090917</v>
      </c>
      <c r="T174" s="43">
        <v>5.5454545454545459</v>
      </c>
      <c r="U174" s="93">
        <v>5.8181818181818183</v>
      </c>
      <c r="V174" s="93">
        <v>5.6363636363636367</v>
      </c>
      <c r="W174" s="93">
        <v>7.4545454545454541</v>
      </c>
      <c r="X174" s="43">
        <v>5.3636363636363633</v>
      </c>
      <c r="Y174" s="43">
        <v>6.1818181818181817</v>
      </c>
      <c r="Z174" s="43">
        <v>5.0999999999999996</v>
      </c>
      <c r="AA174" s="43">
        <v>4.3636363636363633</v>
      </c>
      <c r="AB174" s="94">
        <v>5.4792452830188676</v>
      </c>
      <c r="AC174" s="91">
        <f t="shared" si="0"/>
        <v>5.75</v>
      </c>
      <c r="AD174" s="92">
        <f t="shared" si="1"/>
        <v>7</v>
      </c>
      <c r="AE174" s="93">
        <f t="shared" si="2"/>
        <v>6.3030303030303036</v>
      </c>
    </row>
    <row r="175" spans="2:31" x14ac:dyDescent="0.25">
      <c r="B175" s="89">
        <v>81</v>
      </c>
      <c r="C175" s="90" t="s">
        <v>248</v>
      </c>
      <c r="D175" s="43">
        <v>10.916666666666666</v>
      </c>
      <c r="E175" s="43">
        <v>14</v>
      </c>
      <c r="F175" s="43">
        <v>11.833333333333334</v>
      </c>
      <c r="G175" s="43">
        <v>11.666666666666666</v>
      </c>
      <c r="H175" s="43">
        <v>10.083333333333334</v>
      </c>
      <c r="I175" s="43">
        <v>8.6666666666666661</v>
      </c>
      <c r="J175" s="43">
        <v>9.5</v>
      </c>
      <c r="K175" s="91">
        <v>9.3333333333333339</v>
      </c>
      <c r="L175" s="91">
        <v>9</v>
      </c>
      <c r="M175" s="91">
        <v>9</v>
      </c>
      <c r="N175" s="43">
        <v>9.1666666666666661</v>
      </c>
      <c r="O175" s="43">
        <v>8.9166666666666661</v>
      </c>
      <c r="P175" s="92">
        <v>8.9166666666666661</v>
      </c>
      <c r="Q175" s="92">
        <v>9.25</v>
      </c>
      <c r="R175" s="92">
        <v>9.3333333333333339</v>
      </c>
      <c r="S175" s="43">
        <v>9.7272727272727266</v>
      </c>
      <c r="T175" s="43">
        <v>9.6363636363636367</v>
      </c>
      <c r="U175" s="93">
        <v>10.181818181818182</v>
      </c>
      <c r="V175" s="93">
        <v>11.363636363636363</v>
      </c>
      <c r="W175" s="93">
        <v>11.909090909090908</v>
      </c>
      <c r="X175" s="43">
        <v>9.454545454545455</v>
      </c>
      <c r="Y175" s="43">
        <v>9.1818181818181817</v>
      </c>
      <c r="Z175" s="43">
        <v>9.7272727272727266</v>
      </c>
      <c r="AA175" s="43">
        <v>9.0909090909090917</v>
      </c>
      <c r="AB175" s="94">
        <v>9.9928315412186386</v>
      </c>
      <c r="AC175" s="91">
        <f t="shared" si="0"/>
        <v>9.1111111111111125</v>
      </c>
      <c r="AD175" s="92">
        <f t="shared" si="1"/>
        <v>9.1666666666666661</v>
      </c>
      <c r="AE175" s="93">
        <f t="shared" si="2"/>
        <v>11.15151515151515</v>
      </c>
    </row>
    <row r="176" spans="2:31" x14ac:dyDescent="0.25">
      <c r="B176" s="89">
        <v>82</v>
      </c>
      <c r="C176" s="90" t="s">
        <v>249</v>
      </c>
      <c r="D176" s="43">
        <v>12.333333333333334</v>
      </c>
      <c r="E176" s="43">
        <v>10.416666666666666</v>
      </c>
      <c r="F176" s="43">
        <v>13.75</v>
      </c>
      <c r="G176" s="43">
        <v>12</v>
      </c>
      <c r="H176" s="43">
        <v>12.333333333333334</v>
      </c>
      <c r="I176" s="43">
        <v>11.666666666666666</v>
      </c>
      <c r="J176" s="43">
        <v>9</v>
      </c>
      <c r="K176" s="91">
        <v>9</v>
      </c>
      <c r="L176" s="91">
        <v>9.75</v>
      </c>
      <c r="M176" s="91">
        <v>9</v>
      </c>
      <c r="N176" s="43">
        <v>9</v>
      </c>
      <c r="O176" s="43">
        <v>9.1666666666666661</v>
      </c>
      <c r="P176" s="92">
        <v>10</v>
      </c>
      <c r="Q176" s="92">
        <v>10.083333333333334</v>
      </c>
      <c r="R176" s="92">
        <v>9.1666666666666661</v>
      </c>
      <c r="S176" s="43">
        <v>10</v>
      </c>
      <c r="T176" s="43">
        <v>10.272727272727273</v>
      </c>
      <c r="U176" s="93">
        <v>9.2727272727272734</v>
      </c>
      <c r="V176" s="93">
        <v>9.3636363636363633</v>
      </c>
      <c r="W176" s="93">
        <v>10.363636363636363</v>
      </c>
      <c r="X176" s="43">
        <v>9.454545454545455</v>
      </c>
      <c r="Y176" s="43">
        <v>10.181818181818182</v>
      </c>
      <c r="Z176" s="43">
        <v>10.545454545454545</v>
      </c>
      <c r="AA176" s="43">
        <v>9.9090909090909083</v>
      </c>
      <c r="AB176" s="94">
        <v>10.261648745519713</v>
      </c>
      <c r="AC176" s="91">
        <f t="shared" si="0"/>
        <v>9.25</v>
      </c>
      <c r="AD176" s="92">
        <f t="shared" si="1"/>
        <v>9.75</v>
      </c>
      <c r="AE176" s="93">
        <f t="shared" si="2"/>
        <v>9.6666666666666661</v>
      </c>
    </row>
    <row r="177" spans="2:31" x14ac:dyDescent="0.25">
      <c r="B177" s="89">
        <v>91</v>
      </c>
      <c r="C177" s="90" t="s">
        <v>250</v>
      </c>
      <c r="D177" s="43">
        <v>22.25</v>
      </c>
      <c r="E177" s="43">
        <v>24.25</v>
      </c>
      <c r="F177" s="43">
        <v>19.5</v>
      </c>
      <c r="G177" s="43">
        <v>20.75</v>
      </c>
      <c r="H177" s="43">
        <v>19.333333333333332</v>
      </c>
      <c r="I177" s="43">
        <v>15.333333333333334</v>
      </c>
      <c r="J177" s="43">
        <v>17.666666666666668</v>
      </c>
      <c r="K177" s="91">
        <v>20.5</v>
      </c>
      <c r="L177" s="91">
        <v>24.083333333333332</v>
      </c>
      <c r="M177" s="91">
        <v>23.416666666666668</v>
      </c>
      <c r="N177" s="43">
        <v>21.333333333333332</v>
      </c>
      <c r="O177" s="43">
        <v>22.583333333333332</v>
      </c>
      <c r="P177" s="92">
        <v>25.166666666666668</v>
      </c>
      <c r="Q177" s="92">
        <v>26.666666666666668</v>
      </c>
      <c r="R177" s="92">
        <v>29.166666666666668</v>
      </c>
      <c r="S177" s="43">
        <v>21.09090909090909</v>
      </c>
      <c r="T177" s="43">
        <v>22.09090909090909</v>
      </c>
      <c r="U177" s="93">
        <v>22</v>
      </c>
      <c r="V177" s="93">
        <v>24.636363636363637</v>
      </c>
      <c r="W177" s="93">
        <v>25.09090909090909</v>
      </c>
      <c r="X177" s="43">
        <v>19.727272727272727</v>
      </c>
      <c r="Y177" s="43">
        <v>21.272727272727273</v>
      </c>
      <c r="Z177" s="43">
        <v>21.181818181818183</v>
      </c>
      <c r="AA177" s="43">
        <v>18.727272727272727</v>
      </c>
      <c r="AB177" s="94">
        <v>22</v>
      </c>
      <c r="AC177" s="91">
        <f t="shared" si="0"/>
        <v>22.666666666666668</v>
      </c>
      <c r="AD177" s="92">
        <f t="shared" si="1"/>
        <v>27</v>
      </c>
      <c r="AE177" s="93">
        <f t="shared" si="2"/>
        <v>23.90909090909091</v>
      </c>
    </row>
    <row r="178" spans="2:31" x14ac:dyDescent="0.25">
      <c r="B178" s="89">
        <v>92</v>
      </c>
      <c r="C178" s="90" t="s">
        <v>251</v>
      </c>
      <c r="D178" s="43">
        <v>23.083333333333332</v>
      </c>
      <c r="E178" s="43">
        <v>22.833333333333332</v>
      </c>
      <c r="F178" s="43">
        <v>21.666666666666668</v>
      </c>
      <c r="G178" s="43">
        <v>18.25</v>
      </c>
      <c r="H178" s="43">
        <v>15.25</v>
      </c>
      <c r="I178" s="43">
        <v>14.916666666666666</v>
      </c>
      <c r="J178" s="43">
        <v>15.75</v>
      </c>
      <c r="K178" s="91">
        <v>15.083333333333334</v>
      </c>
      <c r="L178" s="91">
        <v>16.333333333333332</v>
      </c>
      <c r="M178" s="91">
        <v>19.416666666666668</v>
      </c>
      <c r="N178" s="43">
        <v>21.25</v>
      </c>
      <c r="O178" s="43">
        <v>18.333333333333332</v>
      </c>
      <c r="P178" s="92">
        <v>17.416666666666668</v>
      </c>
      <c r="Q178" s="92">
        <v>19</v>
      </c>
      <c r="R178" s="92">
        <v>25.416666666666668</v>
      </c>
      <c r="S178" s="43">
        <v>21.181818181818183</v>
      </c>
      <c r="T178" s="43">
        <v>17.545454545454547</v>
      </c>
      <c r="U178" s="93">
        <v>19.09090909090909</v>
      </c>
      <c r="V178" s="93">
        <v>21.636363636363637</v>
      </c>
      <c r="W178" s="93">
        <v>18.545454545454547</v>
      </c>
      <c r="X178" s="43">
        <v>16.727272727272727</v>
      </c>
      <c r="Y178" s="43">
        <v>16.636363636363637</v>
      </c>
      <c r="Z178" s="43">
        <v>15.727272727272727</v>
      </c>
      <c r="AA178" s="43">
        <v>16.454545454545453</v>
      </c>
      <c r="AB178" s="94">
        <v>18.663082437275985</v>
      </c>
      <c r="AC178" s="91">
        <f t="shared" si="0"/>
        <v>16.944444444444443</v>
      </c>
      <c r="AD178" s="92">
        <f t="shared" si="1"/>
        <v>20.611111111111114</v>
      </c>
      <c r="AE178" s="93">
        <f t="shared" si="2"/>
        <v>19.757575757575758</v>
      </c>
    </row>
    <row r="179" spans="2:31" x14ac:dyDescent="0.25">
      <c r="B179" s="89">
        <v>101</v>
      </c>
      <c r="C179" s="90" t="s">
        <v>252</v>
      </c>
      <c r="D179" s="43">
        <v>13.833333333333334</v>
      </c>
      <c r="E179" s="43">
        <v>13.083333333333334</v>
      </c>
      <c r="F179" s="43">
        <v>12.333333333333334</v>
      </c>
      <c r="G179" s="43">
        <v>12.166666666666666</v>
      </c>
      <c r="H179" s="43">
        <v>7.916666666666667</v>
      </c>
      <c r="I179" s="43">
        <v>9.8333333333333339</v>
      </c>
      <c r="J179" s="43">
        <v>12</v>
      </c>
      <c r="K179" s="91">
        <v>11.083333333333334</v>
      </c>
      <c r="L179" s="91">
        <v>11.333333333333334</v>
      </c>
      <c r="M179" s="91">
        <v>13.333333333333334</v>
      </c>
      <c r="N179" s="43">
        <v>12.75</v>
      </c>
      <c r="O179" s="43">
        <v>16.25</v>
      </c>
      <c r="P179" s="92">
        <v>14.25</v>
      </c>
      <c r="Q179" s="92">
        <v>16.166666666666668</v>
      </c>
      <c r="R179" s="92">
        <v>16.5</v>
      </c>
      <c r="S179" s="43">
        <v>14.909090909090908</v>
      </c>
      <c r="T179" s="43">
        <v>13.636363636363637</v>
      </c>
      <c r="U179" s="93">
        <v>13.363636363636363</v>
      </c>
      <c r="V179" s="93">
        <v>13.272727272727273</v>
      </c>
      <c r="W179" s="93">
        <v>14.181818181818182</v>
      </c>
      <c r="X179" s="43">
        <v>14.727272727272727</v>
      </c>
      <c r="Y179" s="43">
        <v>12.909090909090908</v>
      </c>
      <c r="Z179" s="43">
        <v>12.363636363636363</v>
      </c>
      <c r="AA179" s="43">
        <v>13.636363636363637</v>
      </c>
      <c r="AB179" s="94">
        <v>13.143369175627241</v>
      </c>
      <c r="AC179" s="91">
        <f t="shared" si="0"/>
        <v>11.916666666666666</v>
      </c>
      <c r="AD179" s="92">
        <f t="shared" si="1"/>
        <v>15.638888888888891</v>
      </c>
      <c r="AE179" s="93">
        <f t="shared" si="2"/>
        <v>13.606060606060607</v>
      </c>
    </row>
    <row r="180" spans="2:31" x14ac:dyDescent="0.25">
      <c r="B180" s="89">
        <v>102</v>
      </c>
      <c r="C180" s="90" t="s">
        <v>253</v>
      </c>
      <c r="D180" s="43">
        <v>3</v>
      </c>
      <c r="E180" s="43">
        <v>3</v>
      </c>
      <c r="F180" s="43">
        <v>3</v>
      </c>
      <c r="G180" s="43">
        <v>3</v>
      </c>
      <c r="H180" s="43">
        <v>3</v>
      </c>
      <c r="I180" s="43">
        <v>3</v>
      </c>
      <c r="J180" s="43">
        <v>3</v>
      </c>
      <c r="K180" s="91">
        <v>3</v>
      </c>
      <c r="L180" s="91">
        <v>3</v>
      </c>
      <c r="M180" s="91">
        <v>3</v>
      </c>
      <c r="N180" s="43">
        <v>3</v>
      </c>
      <c r="O180" s="43">
        <v>3</v>
      </c>
      <c r="P180" s="92">
        <v>3</v>
      </c>
      <c r="Q180" s="92">
        <v>3</v>
      </c>
      <c r="R180" s="92">
        <v>3</v>
      </c>
      <c r="S180" s="43">
        <v>3</v>
      </c>
      <c r="T180" s="43">
        <v>3</v>
      </c>
      <c r="U180" s="93">
        <v>3</v>
      </c>
      <c r="V180" s="93">
        <v>3</v>
      </c>
      <c r="W180" s="93">
        <v>3</v>
      </c>
      <c r="X180" s="43">
        <v>3</v>
      </c>
      <c r="Y180" s="43">
        <v>3</v>
      </c>
      <c r="Z180" s="43">
        <v>3</v>
      </c>
      <c r="AA180" s="43">
        <v>3</v>
      </c>
      <c r="AB180" s="94">
        <v>3</v>
      </c>
      <c r="AC180" s="91">
        <f t="shared" si="0"/>
        <v>3</v>
      </c>
      <c r="AD180" s="92">
        <f t="shared" si="1"/>
        <v>3</v>
      </c>
      <c r="AE180" s="93">
        <f t="shared" si="2"/>
        <v>3</v>
      </c>
    </row>
    <row r="181" spans="2:31" x14ac:dyDescent="0.25">
      <c r="B181" s="89">
        <v>111</v>
      </c>
      <c r="C181" s="90" t="s">
        <v>254</v>
      </c>
      <c r="D181" s="43">
        <v>12.25</v>
      </c>
      <c r="E181" s="43">
        <v>13.333333333333334</v>
      </c>
      <c r="F181" s="43">
        <v>14.5</v>
      </c>
      <c r="G181" s="43">
        <v>12.916666666666666</v>
      </c>
      <c r="H181" s="43">
        <v>10.416666666666666</v>
      </c>
      <c r="I181" s="43">
        <v>12.166666666666666</v>
      </c>
      <c r="J181" s="43">
        <v>13.916666666666666</v>
      </c>
      <c r="K181" s="91">
        <v>14.75</v>
      </c>
      <c r="L181" s="91">
        <v>12.833333333333334</v>
      </c>
      <c r="M181" s="91">
        <v>11.75</v>
      </c>
      <c r="N181" s="43">
        <v>14.25</v>
      </c>
      <c r="O181" s="43">
        <v>14.5</v>
      </c>
      <c r="P181" s="92">
        <v>15.666666666666666</v>
      </c>
      <c r="Q181" s="92">
        <v>14.75</v>
      </c>
      <c r="R181" s="92">
        <v>15.166666666666666</v>
      </c>
      <c r="S181" s="43">
        <v>14.181818181818182</v>
      </c>
      <c r="T181" s="43">
        <v>14.181818181818182</v>
      </c>
      <c r="U181" s="93">
        <v>14</v>
      </c>
      <c r="V181" s="93">
        <v>15.909090909090908</v>
      </c>
      <c r="W181" s="93">
        <v>15.363636363636363</v>
      </c>
      <c r="X181" s="43">
        <v>17.90909090909091</v>
      </c>
      <c r="Y181" s="43">
        <v>17.818181818181817</v>
      </c>
      <c r="Z181" s="43">
        <v>16.454545454545453</v>
      </c>
      <c r="AA181" s="43">
        <v>16.181818181818183</v>
      </c>
      <c r="AB181" s="94">
        <v>14.336917562724015</v>
      </c>
      <c r="AC181" s="91">
        <f t="shared" si="0"/>
        <v>13.111111111111112</v>
      </c>
      <c r="AD181" s="92">
        <f t="shared" si="1"/>
        <v>15.194444444444443</v>
      </c>
      <c r="AE181" s="93">
        <f t="shared" si="2"/>
        <v>15.090909090909088</v>
      </c>
    </row>
    <row r="182" spans="2:31" x14ac:dyDescent="0.25">
      <c r="B182" s="89">
        <v>112</v>
      </c>
      <c r="C182" s="90" t="s">
        <v>255</v>
      </c>
      <c r="D182" s="43">
        <v>17.75</v>
      </c>
      <c r="E182" s="43">
        <v>12.416666666666666</v>
      </c>
      <c r="F182" s="43">
        <v>13</v>
      </c>
      <c r="G182" s="43">
        <v>12.583333333333334</v>
      </c>
      <c r="H182" s="43">
        <v>13.166666666666666</v>
      </c>
      <c r="I182" s="43">
        <v>12.5</v>
      </c>
      <c r="J182" s="43">
        <v>12.333333333333334</v>
      </c>
      <c r="K182" s="91">
        <v>12.416666666666666</v>
      </c>
      <c r="L182" s="91">
        <v>12.666666666666666</v>
      </c>
      <c r="M182" s="91">
        <v>13.416666666666666</v>
      </c>
      <c r="N182" s="43">
        <v>11.916666666666666</v>
      </c>
      <c r="O182" s="43">
        <v>13.666666666666666</v>
      </c>
      <c r="P182" s="92">
        <v>14.583333333333334</v>
      </c>
      <c r="Q182" s="92">
        <v>14.333333333333334</v>
      </c>
      <c r="R182" s="92">
        <v>15.166666666666666</v>
      </c>
      <c r="S182" s="43">
        <v>13.818181818181818</v>
      </c>
      <c r="T182" s="43">
        <v>14</v>
      </c>
      <c r="U182" s="93">
        <v>13.636363636363637</v>
      </c>
      <c r="V182" s="93">
        <v>14.272727272727273</v>
      </c>
      <c r="W182" s="93">
        <v>15.272727272727273</v>
      </c>
      <c r="X182" s="43">
        <v>15.545454545454545</v>
      </c>
      <c r="Y182" s="43">
        <v>13</v>
      </c>
      <c r="Z182" s="43">
        <v>14.454545454545455</v>
      </c>
      <c r="AA182" s="43">
        <v>18.272727272727273</v>
      </c>
      <c r="AB182" s="94">
        <v>13.899641577060931</v>
      </c>
      <c r="AC182" s="91">
        <f t="shared" si="0"/>
        <v>12.833333333333334</v>
      </c>
      <c r="AD182" s="92">
        <f t="shared" si="1"/>
        <v>14.694444444444445</v>
      </c>
      <c r="AE182" s="93">
        <f t="shared" si="2"/>
        <v>14.393939393939396</v>
      </c>
    </row>
    <row r="183" spans="2:31" x14ac:dyDescent="0.25">
      <c r="B183" s="89">
        <v>121</v>
      </c>
      <c r="C183" s="90" t="s">
        <v>256</v>
      </c>
      <c r="D183" s="43">
        <v>6.25</v>
      </c>
      <c r="E183" s="43">
        <v>7.25</v>
      </c>
      <c r="F183" s="43">
        <v>4.083333333333333</v>
      </c>
      <c r="G183" s="43">
        <v>5.75</v>
      </c>
      <c r="H183" s="43">
        <v>5.833333333333333</v>
      </c>
      <c r="I183" s="43">
        <v>5.333333333333333</v>
      </c>
      <c r="J183" s="43">
        <v>6</v>
      </c>
      <c r="K183" s="91">
        <v>5.333333333333333</v>
      </c>
      <c r="L183" s="91">
        <v>5.166666666666667</v>
      </c>
      <c r="M183" s="91">
        <v>5</v>
      </c>
      <c r="N183" s="43">
        <v>5</v>
      </c>
      <c r="O183" s="43">
        <v>5.083333333333333</v>
      </c>
      <c r="P183" s="92">
        <v>6.333333333333333</v>
      </c>
      <c r="Q183" s="92">
        <v>5.166666666666667</v>
      </c>
      <c r="R183" s="92">
        <v>5.25</v>
      </c>
      <c r="S183" s="43">
        <v>6</v>
      </c>
      <c r="T183" s="43">
        <v>5.0909090909090908</v>
      </c>
      <c r="U183" s="93">
        <v>5.0909090909090908</v>
      </c>
      <c r="V183" s="93">
        <v>5.0909090909090908</v>
      </c>
      <c r="W183" s="93">
        <v>4.9090909090909092</v>
      </c>
      <c r="X183" s="43">
        <v>5</v>
      </c>
      <c r="Y183" s="43">
        <v>4.8181818181818183</v>
      </c>
      <c r="Z183" s="43">
        <v>5</v>
      </c>
      <c r="AA183" s="43">
        <v>4.6363636363636367</v>
      </c>
      <c r="AB183" s="94">
        <v>5.3620071684587813</v>
      </c>
      <c r="AC183" s="91">
        <f t="shared" si="0"/>
        <v>5.166666666666667</v>
      </c>
      <c r="AD183" s="92">
        <f t="shared" si="1"/>
        <v>5.583333333333333</v>
      </c>
      <c r="AE183" s="93">
        <f t="shared" si="2"/>
        <v>5.0303030303030303</v>
      </c>
    </row>
    <row r="184" spans="2:31" x14ac:dyDescent="0.25">
      <c r="B184" s="89">
        <v>122</v>
      </c>
      <c r="C184" s="90" t="s">
        <v>257</v>
      </c>
      <c r="D184" s="43">
        <v>4.75</v>
      </c>
      <c r="E184" s="43">
        <v>4.75</v>
      </c>
      <c r="F184" s="43">
        <v>5</v>
      </c>
      <c r="G184" s="43">
        <v>4.916666666666667</v>
      </c>
      <c r="H184" s="43">
        <v>4.75</v>
      </c>
      <c r="I184" s="43">
        <v>5.25</v>
      </c>
      <c r="J184" s="43">
        <v>5.833333333333333</v>
      </c>
      <c r="K184" s="91">
        <v>5</v>
      </c>
      <c r="L184" s="91">
        <v>6.25</v>
      </c>
      <c r="M184" s="91">
        <v>5.083333333333333</v>
      </c>
      <c r="N184" s="43">
        <v>5.416666666666667</v>
      </c>
      <c r="O184" s="43">
        <v>6.083333333333333</v>
      </c>
      <c r="P184" s="92">
        <v>5.75</v>
      </c>
      <c r="Q184" s="92">
        <v>5.083333333333333</v>
      </c>
      <c r="R184" s="92">
        <v>5.166666666666667</v>
      </c>
      <c r="S184" s="43">
        <v>6.0909090909090908</v>
      </c>
      <c r="T184" s="43">
        <v>5.2727272727272725</v>
      </c>
      <c r="U184" s="93">
        <v>5.1818181818181817</v>
      </c>
      <c r="V184" s="93">
        <v>5.9090909090909092</v>
      </c>
      <c r="W184" s="93">
        <v>5.6363636363636367</v>
      </c>
      <c r="X184" s="43">
        <v>5.1818181818181817</v>
      </c>
      <c r="Y184" s="43">
        <v>5.4545454545454541</v>
      </c>
      <c r="Z184" s="43">
        <v>5.1818181818181817</v>
      </c>
      <c r="AA184" s="43">
        <v>5.1818181818181817</v>
      </c>
      <c r="AB184" s="94">
        <v>5.3369175627240146</v>
      </c>
      <c r="AC184" s="91">
        <f t="shared" si="0"/>
        <v>5.4444444444444438</v>
      </c>
      <c r="AD184" s="92">
        <f t="shared" si="1"/>
        <v>5.333333333333333</v>
      </c>
      <c r="AE184" s="93">
        <f t="shared" si="2"/>
        <v>5.5757575757575752</v>
      </c>
    </row>
    <row r="185" spans="2:31" x14ac:dyDescent="0.25">
      <c r="B185" s="89">
        <v>131</v>
      </c>
      <c r="C185" s="90" t="s">
        <v>258</v>
      </c>
      <c r="D185" s="43">
        <v>9</v>
      </c>
      <c r="E185" s="43">
        <v>9.25</v>
      </c>
      <c r="F185" s="43">
        <v>9.4166666666666661</v>
      </c>
      <c r="G185" s="43">
        <v>10.416666666666666</v>
      </c>
      <c r="H185" s="43">
        <v>11.083333333333334</v>
      </c>
      <c r="I185" s="43">
        <v>11.083333333333334</v>
      </c>
      <c r="J185" s="43">
        <v>10</v>
      </c>
      <c r="K185" s="91">
        <v>11.166666666666666</v>
      </c>
      <c r="L185" s="91">
        <v>11.25</v>
      </c>
      <c r="M185" s="91">
        <v>10.5</v>
      </c>
      <c r="N185" s="43">
        <v>10.5</v>
      </c>
      <c r="O185" s="43">
        <v>10.666666666666666</v>
      </c>
      <c r="P185" s="92">
        <v>10.916666666666666</v>
      </c>
      <c r="Q185" s="92">
        <v>11</v>
      </c>
      <c r="R185" s="92">
        <v>11.416666666666666</v>
      </c>
      <c r="S185" s="43">
        <v>11.818181818181818</v>
      </c>
      <c r="T185" s="43">
        <v>11.636363636363637</v>
      </c>
      <c r="U185" s="93">
        <v>12.818181818181818</v>
      </c>
      <c r="V185" s="93">
        <v>15.181818181818182</v>
      </c>
      <c r="W185" s="93">
        <v>12.636363636363637</v>
      </c>
      <c r="X185" s="43">
        <v>10.727272727272727</v>
      </c>
      <c r="Y185" s="43">
        <v>9.9090909090909083</v>
      </c>
      <c r="Z185" s="43">
        <v>9.6363636363636367</v>
      </c>
      <c r="AA185" s="43">
        <v>9.454545454545455</v>
      </c>
      <c r="AB185" s="94">
        <v>10.874551971326165</v>
      </c>
      <c r="AC185" s="91">
        <f t="shared" si="0"/>
        <v>10.972222222222221</v>
      </c>
      <c r="AD185" s="92">
        <f t="shared" si="1"/>
        <v>11.111111111111109</v>
      </c>
      <c r="AE185" s="93">
        <f t="shared" si="2"/>
        <v>13.545454545454547</v>
      </c>
    </row>
    <row r="186" spans="2:31" x14ac:dyDescent="0.25">
      <c r="B186" s="89">
        <v>132</v>
      </c>
      <c r="C186" s="90" t="s">
        <v>259</v>
      </c>
      <c r="D186" s="43">
        <v>9.1666666666666661</v>
      </c>
      <c r="E186" s="43">
        <v>9.4166666666666661</v>
      </c>
      <c r="F186" s="43">
        <v>9.4166666666666661</v>
      </c>
      <c r="G186" s="43">
        <v>9.6666666666666661</v>
      </c>
      <c r="H186" s="43">
        <v>9.6666666666666661</v>
      </c>
      <c r="I186" s="43">
        <v>10.166666666666666</v>
      </c>
      <c r="J186" s="43">
        <v>10.166666666666666</v>
      </c>
      <c r="K186" s="91">
        <v>11.083333333333334</v>
      </c>
      <c r="L186" s="91">
        <v>12.25</v>
      </c>
      <c r="M186" s="91">
        <v>10.833333333333334</v>
      </c>
      <c r="N186" s="43">
        <v>10.5</v>
      </c>
      <c r="O186" s="43">
        <v>10.5</v>
      </c>
      <c r="P186" s="92">
        <v>10.833333333333334</v>
      </c>
      <c r="Q186" s="92">
        <v>10.916666666666666</v>
      </c>
      <c r="R186" s="92">
        <v>11</v>
      </c>
      <c r="S186" s="43">
        <v>10.909090909090908</v>
      </c>
      <c r="T186" s="43">
        <v>11.363636363636363</v>
      </c>
      <c r="U186" s="93">
        <v>14.545454545454545</v>
      </c>
      <c r="V186" s="93">
        <v>16.363636363636363</v>
      </c>
      <c r="W186" s="93">
        <v>12.909090909090908</v>
      </c>
      <c r="X186" s="43">
        <v>10.090909090909092</v>
      </c>
      <c r="Y186" s="43">
        <v>9.6363636363636367</v>
      </c>
      <c r="Z186" s="43">
        <v>9.454545454545455</v>
      </c>
      <c r="AA186" s="43">
        <v>9.1818181818181817</v>
      </c>
      <c r="AB186" s="94">
        <v>10.810035842293907</v>
      </c>
      <c r="AC186" s="91">
        <f t="shared" si="0"/>
        <v>11.388888888888891</v>
      </c>
      <c r="AD186" s="92">
        <f t="shared" si="1"/>
        <v>10.916666666666666</v>
      </c>
      <c r="AE186" s="93">
        <f t="shared" si="2"/>
        <v>14.606060606060604</v>
      </c>
    </row>
    <row r="187" spans="2:31" x14ac:dyDescent="0.25">
      <c r="B187" s="89">
        <v>161</v>
      </c>
      <c r="C187" s="90" t="s">
        <v>260</v>
      </c>
      <c r="D187" s="43">
        <v>12.083333333333334</v>
      </c>
      <c r="E187" s="43">
        <v>12.416666666666666</v>
      </c>
      <c r="F187" s="43">
        <v>13.583333333333334</v>
      </c>
      <c r="G187" s="43">
        <v>14.25</v>
      </c>
      <c r="H187" s="43">
        <v>14.916666666666666</v>
      </c>
      <c r="I187" s="43">
        <v>12.25</v>
      </c>
      <c r="J187" s="43">
        <v>14.416666666666666</v>
      </c>
      <c r="K187" s="91">
        <v>15.25</v>
      </c>
      <c r="L187" s="91">
        <v>12.5</v>
      </c>
      <c r="M187" s="91">
        <v>12.333333333333334</v>
      </c>
      <c r="N187" s="43">
        <v>12.333333333333334</v>
      </c>
      <c r="O187" s="43">
        <v>14</v>
      </c>
      <c r="P187" s="92">
        <v>13.25</v>
      </c>
      <c r="Q187" s="92">
        <v>14.5</v>
      </c>
      <c r="R187" s="92">
        <v>13.416666666666666</v>
      </c>
      <c r="S187" s="43">
        <v>13.833333333333334</v>
      </c>
      <c r="T187" s="43">
        <v>13.5</v>
      </c>
      <c r="U187" s="93">
        <v>13.083333333333334</v>
      </c>
      <c r="V187" s="93">
        <v>14.090909090909092</v>
      </c>
      <c r="W187" s="93">
        <v>14.272727272727273</v>
      </c>
      <c r="X187" s="43">
        <v>12.909090909090908</v>
      </c>
      <c r="Y187" s="43">
        <v>12.636363636363637</v>
      </c>
      <c r="Z187" s="43">
        <v>13</v>
      </c>
      <c r="AA187" s="43">
        <v>15.090909090909092</v>
      </c>
      <c r="AB187" s="94">
        <v>13.49290780141844</v>
      </c>
      <c r="AC187" s="91">
        <f t="shared" si="0"/>
        <v>13.361111111111112</v>
      </c>
      <c r="AD187" s="92">
        <f t="shared" si="1"/>
        <v>13.722222222222221</v>
      </c>
      <c r="AE187" s="93">
        <f t="shared" si="2"/>
        <v>13.815656565656568</v>
      </c>
    </row>
    <row r="188" spans="2:31" x14ac:dyDescent="0.25">
      <c r="B188" s="89">
        <v>162</v>
      </c>
      <c r="C188" s="90" t="s">
        <v>261</v>
      </c>
      <c r="D188" s="43">
        <v>12.083333333333334</v>
      </c>
      <c r="E188" s="43">
        <v>12.416666666666666</v>
      </c>
      <c r="F188" s="43">
        <v>13.583333333333334</v>
      </c>
      <c r="G188" s="43">
        <v>14.25</v>
      </c>
      <c r="H188" s="43">
        <v>14.916666666666666</v>
      </c>
      <c r="I188" s="43">
        <v>12.25</v>
      </c>
      <c r="J188" s="43">
        <v>14.416666666666666</v>
      </c>
      <c r="K188" s="91">
        <v>15.25</v>
      </c>
      <c r="L188" s="91">
        <v>12.5</v>
      </c>
      <c r="M188" s="91">
        <v>12.333333333333334</v>
      </c>
      <c r="N188" s="43">
        <v>12.333333333333334</v>
      </c>
      <c r="O188" s="43">
        <v>14</v>
      </c>
      <c r="P188" s="92">
        <v>13.25</v>
      </c>
      <c r="Q188" s="92">
        <v>14.5</v>
      </c>
      <c r="R188" s="92">
        <v>13.416666666666666</v>
      </c>
      <c r="S188" s="43">
        <v>13.833333333333334</v>
      </c>
      <c r="T188" s="43">
        <v>13.5</v>
      </c>
      <c r="U188" s="93">
        <v>13.083333333333334</v>
      </c>
      <c r="V188" s="93">
        <v>14.090909090909092</v>
      </c>
      <c r="W188" s="93">
        <v>14.272727272727273</v>
      </c>
      <c r="X188" s="43">
        <v>12.909090909090908</v>
      </c>
      <c r="Y188" s="43">
        <v>12.636363636363637</v>
      </c>
      <c r="Z188" s="43">
        <v>13</v>
      </c>
      <c r="AA188" s="43">
        <v>15.090909090909092</v>
      </c>
      <c r="AB188" s="94">
        <v>13.49290780141844</v>
      </c>
      <c r="AC188" s="91">
        <f t="shared" si="0"/>
        <v>13.361111111111112</v>
      </c>
      <c r="AD188" s="92">
        <f t="shared" si="1"/>
        <v>13.722222222222221</v>
      </c>
      <c r="AE188" s="93">
        <f t="shared" si="2"/>
        <v>13.815656565656568</v>
      </c>
    </row>
    <row r="189" spans="2:31" x14ac:dyDescent="0.25">
      <c r="B189" s="89">
        <v>171</v>
      </c>
      <c r="C189" s="90" t="s">
        <v>262</v>
      </c>
      <c r="D189" s="43">
        <v>8.75</v>
      </c>
      <c r="E189" s="43">
        <v>9</v>
      </c>
      <c r="F189" s="43">
        <v>8.9166666666666661</v>
      </c>
      <c r="G189" s="43">
        <v>9.5833333333333339</v>
      </c>
      <c r="H189" s="43">
        <v>9.5833333333333339</v>
      </c>
      <c r="I189" s="43">
        <v>9.5833333333333339</v>
      </c>
      <c r="J189" s="43">
        <v>9.25</v>
      </c>
      <c r="K189" s="91">
        <v>10.5</v>
      </c>
      <c r="L189" s="91">
        <v>10.916666666666666</v>
      </c>
      <c r="M189" s="91">
        <v>10.75</v>
      </c>
      <c r="N189" s="43">
        <v>10.75</v>
      </c>
      <c r="O189" s="43">
        <v>9.5833333333333339</v>
      </c>
      <c r="P189" s="92">
        <v>9.5833333333333339</v>
      </c>
      <c r="Q189" s="92">
        <v>10.416666666666666</v>
      </c>
      <c r="R189" s="92">
        <v>10.666666666666666</v>
      </c>
      <c r="S189" s="43">
        <v>11.166666666666666</v>
      </c>
      <c r="T189" s="43">
        <v>12.083333333333334</v>
      </c>
      <c r="U189" s="93">
        <v>13.833333333333334</v>
      </c>
      <c r="V189" s="93">
        <v>12.916666666666666</v>
      </c>
      <c r="W189" s="93">
        <v>13</v>
      </c>
      <c r="X189" s="43">
        <v>9.75</v>
      </c>
      <c r="Y189" s="43">
        <v>8.8181818181818183</v>
      </c>
      <c r="Z189" s="43">
        <v>8.8181818181818183</v>
      </c>
      <c r="AA189" s="43">
        <v>9.0909090909090917</v>
      </c>
      <c r="AB189" s="94">
        <v>10.319298245614036</v>
      </c>
      <c r="AC189" s="91">
        <f t="shared" si="0"/>
        <v>10.722222222222221</v>
      </c>
      <c r="AD189" s="92">
        <f t="shared" si="1"/>
        <v>10.222222222222221</v>
      </c>
      <c r="AE189" s="93">
        <f t="shared" si="2"/>
        <v>13.25</v>
      </c>
    </row>
    <row r="190" spans="2:31" x14ac:dyDescent="0.25">
      <c r="B190" s="89">
        <v>172</v>
      </c>
      <c r="C190" s="90" t="s">
        <v>263</v>
      </c>
      <c r="D190" s="43">
        <v>8.3333333333333339</v>
      </c>
      <c r="E190" s="43">
        <v>8.0833333333333339</v>
      </c>
      <c r="F190" s="43">
        <v>8.0833333333333339</v>
      </c>
      <c r="G190" s="43">
        <v>8.1666666666666661</v>
      </c>
      <c r="H190" s="43">
        <v>8.1666666666666661</v>
      </c>
      <c r="I190" s="43">
        <v>8.1666666666666661</v>
      </c>
      <c r="J190" s="43">
        <v>8.3333333333333339</v>
      </c>
      <c r="K190" s="91">
        <v>10.5</v>
      </c>
      <c r="L190" s="91">
        <v>11.166666666666666</v>
      </c>
      <c r="M190" s="91">
        <v>10.75</v>
      </c>
      <c r="N190" s="43">
        <v>9.8333333333333339</v>
      </c>
      <c r="O190" s="43">
        <v>10.333333333333334</v>
      </c>
      <c r="P190" s="92">
        <v>10.5</v>
      </c>
      <c r="Q190" s="92">
        <v>10.666666666666666</v>
      </c>
      <c r="R190" s="92">
        <v>10.916666666666666</v>
      </c>
      <c r="S190" s="43">
        <v>10.583333333333334</v>
      </c>
      <c r="T190" s="43">
        <v>9.75</v>
      </c>
      <c r="U190" s="93">
        <v>9.5833333333333339</v>
      </c>
      <c r="V190" s="93">
        <v>10</v>
      </c>
      <c r="W190" s="93">
        <v>9.9166666666666661</v>
      </c>
      <c r="X190" s="43">
        <v>8.75</v>
      </c>
      <c r="Y190" s="43">
        <v>8.6363636363636367</v>
      </c>
      <c r="Z190" s="43">
        <v>8.8181818181818183</v>
      </c>
      <c r="AA190" s="43">
        <v>8.2727272727272734</v>
      </c>
      <c r="AB190" s="94">
        <v>9.4385964912280702</v>
      </c>
      <c r="AC190" s="91">
        <f t="shared" si="0"/>
        <v>10.805555555555555</v>
      </c>
      <c r="AD190" s="92">
        <f t="shared" si="1"/>
        <v>10.694444444444443</v>
      </c>
      <c r="AE190" s="93">
        <f t="shared" si="2"/>
        <v>9.8333333333333339</v>
      </c>
    </row>
    <row r="191" spans="2:31" x14ac:dyDescent="0.25">
      <c r="B191" s="89">
        <v>181</v>
      </c>
      <c r="C191" s="90" t="s">
        <v>264</v>
      </c>
      <c r="D191" s="43">
        <v>39.166666666666664</v>
      </c>
      <c r="E191" s="43">
        <v>33.333333333333336</v>
      </c>
      <c r="F191" s="43">
        <v>32.833333333333336</v>
      </c>
      <c r="G191" s="43">
        <v>34.333333333333336</v>
      </c>
      <c r="H191" s="43">
        <v>32.833333333333336</v>
      </c>
      <c r="I191" s="43">
        <v>34.416666666666664</v>
      </c>
      <c r="J191" s="43">
        <v>26.666666666666668</v>
      </c>
      <c r="K191" s="91">
        <v>27.916666666666668</v>
      </c>
      <c r="L191" s="91">
        <v>29.166666666666668</v>
      </c>
      <c r="M191" s="91">
        <v>30.916666666666668</v>
      </c>
      <c r="N191" s="43">
        <v>31.416666666666668</v>
      </c>
      <c r="O191" s="43">
        <v>33.833333333333336</v>
      </c>
      <c r="P191" s="92">
        <v>35.416666666666664</v>
      </c>
      <c r="Q191" s="92">
        <v>34</v>
      </c>
      <c r="R191" s="92">
        <v>33.666666666666664</v>
      </c>
      <c r="S191" s="43">
        <v>36.583333333333336</v>
      </c>
      <c r="T191" s="43">
        <v>36.666666666666664</v>
      </c>
      <c r="U191" s="93">
        <v>37.333333333333336</v>
      </c>
      <c r="V191" s="93">
        <v>34.333333333333336</v>
      </c>
      <c r="W191" s="93">
        <v>31.833333333333332</v>
      </c>
      <c r="X191" s="43">
        <v>34.833333333333336</v>
      </c>
      <c r="Y191" s="43">
        <v>35</v>
      </c>
      <c r="Z191" s="43">
        <v>35.272727272727273</v>
      </c>
      <c r="AA191" s="43">
        <v>37.909090909090907</v>
      </c>
      <c r="AB191" s="94">
        <v>33.712280701754388</v>
      </c>
      <c r="AC191" s="91">
        <f t="shared" si="0"/>
        <v>29.333333333333332</v>
      </c>
      <c r="AD191" s="92">
        <f t="shared" si="1"/>
        <v>34.361111111111107</v>
      </c>
      <c r="AE191" s="93">
        <f t="shared" si="2"/>
        <v>34.5</v>
      </c>
    </row>
    <row r="192" spans="2:31" x14ac:dyDescent="0.25">
      <c r="B192" s="89">
        <v>182</v>
      </c>
      <c r="C192" s="90" t="s">
        <v>265</v>
      </c>
      <c r="D192" s="43">
        <v>28.916666666666668</v>
      </c>
      <c r="E192" s="43">
        <v>27</v>
      </c>
      <c r="F192" s="43">
        <v>28.916666666666668</v>
      </c>
      <c r="G192" s="43">
        <v>31.5</v>
      </c>
      <c r="H192" s="43">
        <v>29.666666666666668</v>
      </c>
      <c r="I192" s="43">
        <v>24.333333333333332</v>
      </c>
      <c r="J192" s="43">
        <v>26.833333333333332</v>
      </c>
      <c r="K192" s="91">
        <v>28.333333333333332</v>
      </c>
      <c r="L192" s="91">
        <v>27.416666666666668</v>
      </c>
      <c r="M192" s="91">
        <v>27.583333333333332</v>
      </c>
      <c r="N192" s="43">
        <v>28.833333333333332</v>
      </c>
      <c r="O192" s="43">
        <v>29.166666666666668</v>
      </c>
      <c r="P192" s="92">
        <v>30.083333333333332</v>
      </c>
      <c r="Q192" s="92">
        <v>28.75</v>
      </c>
      <c r="R192" s="92">
        <v>29.166666666666668</v>
      </c>
      <c r="S192" s="43">
        <v>29.583333333333332</v>
      </c>
      <c r="T192" s="43">
        <v>29.166666666666668</v>
      </c>
      <c r="U192" s="93">
        <v>28.5</v>
      </c>
      <c r="V192" s="93">
        <v>29.25</v>
      </c>
      <c r="W192" s="93">
        <v>28.833333333333332</v>
      </c>
      <c r="X192" s="43">
        <v>28.916666666666668</v>
      </c>
      <c r="Y192" s="43">
        <v>29.545454545454547</v>
      </c>
      <c r="Z192" s="43">
        <v>28.90909090909091</v>
      </c>
      <c r="AA192" s="43">
        <v>27.454545454545453</v>
      </c>
      <c r="AB192" s="94">
        <v>28.610526315789475</v>
      </c>
      <c r="AC192" s="91">
        <f t="shared" si="0"/>
        <v>27.777777777777775</v>
      </c>
      <c r="AD192" s="92">
        <f t="shared" si="1"/>
        <v>29.333333333333332</v>
      </c>
      <c r="AE192" s="93">
        <f t="shared" si="2"/>
        <v>28.861111111111111</v>
      </c>
    </row>
    <row r="193" spans="2:31" x14ac:dyDescent="0.25">
      <c r="B193" s="89">
        <v>191</v>
      </c>
      <c r="C193" s="90" t="s">
        <v>266</v>
      </c>
      <c r="D193" s="43">
        <v>4.833333333333333</v>
      </c>
      <c r="E193" s="43">
        <v>5.083333333333333</v>
      </c>
      <c r="F193" s="43">
        <v>5.333333333333333</v>
      </c>
      <c r="G193" s="43">
        <v>5</v>
      </c>
      <c r="H193" s="43">
        <v>5</v>
      </c>
      <c r="I193" s="43">
        <v>4.75</v>
      </c>
      <c r="J193" s="43">
        <v>5.166666666666667</v>
      </c>
      <c r="K193" s="91">
        <v>9.75</v>
      </c>
      <c r="L193" s="91">
        <v>11</v>
      </c>
      <c r="M193" s="91">
        <v>8</v>
      </c>
      <c r="N193" s="43">
        <v>7.833333333333333</v>
      </c>
      <c r="O193" s="43">
        <v>8.1666666666666661</v>
      </c>
      <c r="P193" s="92">
        <v>7.916666666666667</v>
      </c>
      <c r="Q193" s="92">
        <v>8.1666666666666661</v>
      </c>
      <c r="R193" s="92">
        <v>9.4166666666666661</v>
      </c>
      <c r="S193" s="43">
        <v>9.8333333333333339</v>
      </c>
      <c r="T193" s="43">
        <v>8.75</v>
      </c>
      <c r="U193" s="93">
        <v>8.25</v>
      </c>
      <c r="V193" s="93">
        <v>8.25</v>
      </c>
      <c r="W193" s="93">
        <v>6.5</v>
      </c>
      <c r="X193" s="43">
        <v>6</v>
      </c>
      <c r="Y193" s="43">
        <v>5.5454545454545459</v>
      </c>
      <c r="Z193" s="43">
        <v>5.4545454545454541</v>
      </c>
      <c r="AA193" s="43">
        <v>5.0909090909090908</v>
      </c>
      <c r="AB193" s="94">
        <v>7.0631578947368423</v>
      </c>
      <c r="AC193" s="91">
        <f t="shared" si="0"/>
        <v>9.5833333333333339</v>
      </c>
      <c r="AD193" s="92">
        <f t="shared" si="1"/>
        <v>8.5</v>
      </c>
      <c r="AE193" s="93">
        <f t="shared" si="2"/>
        <v>7.666666666666667</v>
      </c>
    </row>
    <row r="194" spans="2:31" x14ac:dyDescent="0.25">
      <c r="B194" s="89">
        <v>192</v>
      </c>
      <c r="C194" s="90" t="s">
        <v>267</v>
      </c>
      <c r="D194" s="43">
        <v>5</v>
      </c>
      <c r="E194" s="43">
        <v>5.25</v>
      </c>
      <c r="F194" s="43">
        <v>4.583333333333333</v>
      </c>
      <c r="G194" s="43">
        <v>4.833333333333333</v>
      </c>
      <c r="H194" s="43">
        <v>5.333333333333333</v>
      </c>
      <c r="I194" s="43">
        <v>6.083333333333333</v>
      </c>
      <c r="J194" s="43">
        <v>5.166666666666667</v>
      </c>
      <c r="K194" s="91">
        <v>6.333333333333333</v>
      </c>
      <c r="L194" s="91">
        <v>7</v>
      </c>
      <c r="M194" s="91">
        <v>6.833333333333333</v>
      </c>
      <c r="N194" s="43">
        <v>7.083333333333333</v>
      </c>
      <c r="O194" s="43">
        <v>7.583333333333333</v>
      </c>
      <c r="P194" s="92">
        <v>7.5</v>
      </c>
      <c r="Q194" s="92">
        <v>7.833333333333333</v>
      </c>
      <c r="R194" s="92">
        <v>8.1666666666666661</v>
      </c>
      <c r="S194" s="43">
        <v>8.5833333333333339</v>
      </c>
      <c r="T194" s="43">
        <v>7.916666666666667</v>
      </c>
      <c r="U194" s="93">
        <v>8.25</v>
      </c>
      <c r="V194" s="93">
        <v>11.166666666666666</v>
      </c>
      <c r="W194" s="93">
        <v>7.416666666666667</v>
      </c>
      <c r="X194" s="43">
        <v>6.083333333333333</v>
      </c>
      <c r="Y194" s="43">
        <v>5.1818181818181817</v>
      </c>
      <c r="Z194" s="43">
        <v>5.1818181818181817</v>
      </c>
      <c r="AA194" s="43">
        <v>5</v>
      </c>
      <c r="AB194" s="94">
        <v>6.6561403508771928</v>
      </c>
      <c r="AC194" s="91">
        <f t="shared" si="0"/>
        <v>6.7222222222222214</v>
      </c>
      <c r="AD194" s="92">
        <f t="shared" si="1"/>
        <v>7.833333333333333</v>
      </c>
      <c r="AE194" s="93">
        <f t="shared" si="2"/>
        <v>8.9444444444444446</v>
      </c>
    </row>
    <row r="195" spans="2:31" x14ac:dyDescent="0.25">
      <c r="B195" s="89">
        <v>201</v>
      </c>
      <c r="C195" s="90" t="s">
        <v>268</v>
      </c>
      <c r="D195" s="43">
        <v>2</v>
      </c>
      <c r="E195" s="43">
        <v>2.0833333333333335</v>
      </c>
      <c r="F195" s="43">
        <v>2.1666666666666665</v>
      </c>
      <c r="G195" s="43">
        <v>2.0833333333333335</v>
      </c>
      <c r="H195" s="43">
        <v>2</v>
      </c>
      <c r="I195" s="43">
        <v>2.0833333333333335</v>
      </c>
      <c r="J195" s="43">
        <v>2</v>
      </c>
      <c r="K195" s="91">
        <v>2.25</v>
      </c>
      <c r="L195" s="91">
        <v>2.1666666666666665</v>
      </c>
      <c r="M195" s="91">
        <v>2</v>
      </c>
      <c r="N195" s="43">
        <v>2</v>
      </c>
      <c r="O195" s="43">
        <v>2</v>
      </c>
      <c r="P195" s="92">
        <v>2</v>
      </c>
      <c r="Q195" s="92">
        <v>2</v>
      </c>
      <c r="R195" s="92">
        <v>2.0833333333333335</v>
      </c>
      <c r="S195" s="43">
        <v>2.1666666666666665</v>
      </c>
      <c r="T195" s="43">
        <v>2.0833333333333335</v>
      </c>
      <c r="U195" s="93">
        <v>2.1666666666666665</v>
      </c>
      <c r="V195" s="93">
        <v>2.3333333333333335</v>
      </c>
      <c r="W195" s="93">
        <v>2.25</v>
      </c>
      <c r="X195" s="43">
        <v>2.0833333333333335</v>
      </c>
      <c r="Y195" s="43">
        <v>2</v>
      </c>
      <c r="Z195" s="43">
        <v>2</v>
      </c>
      <c r="AA195" s="43">
        <v>2</v>
      </c>
      <c r="AB195" s="94">
        <v>2.0842105263157893</v>
      </c>
      <c r="AC195" s="91">
        <f t="shared" si="0"/>
        <v>2.1388888888888888</v>
      </c>
      <c r="AD195" s="92">
        <f t="shared" si="1"/>
        <v>2.0277777777777781</v>
      </c>
      <c r="AE195" s="93">
        <f t="shared" si="2"/>
        <v>2.25</v>
      </c>
    </row>
    <row r="196" spans="2:31" x14ac:dyDescent="0.25">
      <c r="B196" s="89">
        <v>202</v>
      </c>
      <c r="C196" s="90" t="s">
        <v>269</v>
      </c>
      <c r="D196" s="43">
        <v>2</v>
      </c>
      <c r="E196" s="43">
        <v>2</v>
      </c>
      <c r="F196" s="43">
        <v>2</v>
      </c>
      <c r="G196" s="43">
        <v>2.0833333333333335</v>
      </c>
      <c r="H196" s="43">
        <v>2</v>
      </c>
      <c r="I196" s="43">
        <v>2.1666666666666665</v>
      </c>
      <c r="J196" s="43">
        <v>2</v>
      </c>
      <c r="K196" s="91">
        <v>2</v>
      </c>
      <c r="L196" s="91">
        <v>2</v>
      </c>
      <c r="M196" s="91">
        <v>2</v>
      </c>
      <c r="N196" s="43">
        <v>2</v>
      </c>
      <c r="O196" s="43">
        <v>2</v>
      </c>
      <c r="P196" s="92">
        <v>2.0833333333333335</v>
      </c>
      <c r="Q196" s="92">
        <v>2.1666666666666665</v>
      </c>
      <c r="R196" s="92">
        <v>2.0833333333333335</v>
      </c>
      <c r="S196" s="43">
        <v>2</v>
      </c>
      <c r="T196" s="43">
        <v>2</v>
      </c>
      <c r="U196" s="93">
        <v>2.25</v>
      </c>
      <c r="V196" s="93">
        <v>2.5</v>
      </c>
      <c r="W196" s="93">
        <v>2.25</v>
      </c>
      <c r="X196" s="43">
        <v>2.0833333333333335</v>
      </c>
      <c r="Y196" s="43">
        <v>2</v>
      </c>
      <c r="Z196" s="43">
        <v>2</v>
      </c>
      <c r="AA196" s="43">
        <v>2</v>
      </c>
      <c r="AB196" s="94">
        <v>2.0701754385964914</v>
      </c>
      <c r="AC196" s="91">
        <f t="shared" si="0"/>
        <v>2</v>
      </c>
      <c r="AD196" s="92">
        <f t="shared" si="1"/>
        <v>2.1111111111111112</v>
      </c>
      <c r="AE196" s="93">
        <f t="shared" si="2"/>
        <v>2.3333333333333335</v>
      </c>
    </row>
    <row r="197" spans="2:31" x14ac:dyDescent="0.25">
      <c r="B197" s="89">
        <v>211</v>
      </c>
      <c r="C197" s="90" t="s">
        <v>270</v>
      </c>
      <c r="D197" s="43">
        <v>13.833333333333334</v>
      </c>
      <c r="E197" s="43">
        <v>13.833333333333334</v>
      </c>
      <c r="F197" s="43">
        <v>13.666666666666666</v>
      </c>
      <c r="G197" s="43">
        <v>13.666666666666666</v>
      </c>
      <c r="H197" s="43">
        <v>13.833333333333334</v>
      </c>
      <c r="I197" s="43">
        <v>14.25</v>
      </c>
      <c r="J197" s="43">
        <v>15.583333333333334</v>
      </c>
      <c r="K197" s="91">
        <v>21</v>
      </c>
      <c r="L197" s="91">
        <v>21.083333333333332</v>
      </c>
      <c r="M197" s="91">
        <v>17.083333333333332</v>
      </c>
      <c r="N197" s="43">
        <v>15.333333333333334</v>
      </c>
      <c r="O197" s="43">
        <v>15.25</v>
      </c>
      <c r="P197" s="92">
        <v>15.25</v>
      </c>
      <c r="Q197" s="92">
        <v>15.666666666666666</v>
      </c>
      <c r="R197" s="92">
        <v>15.416666666666666</v>
      </c>
      <c r="S197" s="43">
        <v>15.416666666666666</v>
      </c>
      <c r="T197" s="43">
        <v>15.583333333333334</v>
      </c>
      <c r="U197" s="93">
        <v>15.5</v>
      </c>
      <c r="V197" s="93">
        <v>17.833333333333332</v>
      </c>
      <c r="W197" s="93">
        <v>16.416666666666668</v>
      </c>
      <c r="X197" s="43">
        <v>14.833333333333334</v>
      </c>
      <c r="Y197" s="43">
        <v>14.272727272727273</v>
      </c>
      <c r="Z197" s="43">
        <v>14.090909090909092</v>
      </c>
      <c r="AA197" s="43">
        <v>13.727272727272727</v>
      </c>
      <c r="AB197" s="94">
        <v>15.533333333333333</v>
      </c>
      <c r="AC197" s="91">
        <f t="shared" si="0"/>
        <v>19.722222222222218</v>
      </c>
      <c r="AD197" s="92">
        <f t="shared" si="1"/>
        <v>15.444444444444443</v>
      </c>
      <c r="AE197" s="93">
        <f t="shared" si="2"/>
        <v>16.583333333333332</v>
      </c>
    </row>
    <row r="198" spans="2:31" x14ac:dyDescent="0.25">
      <c r="B198" s="89">
        <v>212</v>
      </c>
      <c r="C198" s="90" t="s">
        <v>271</v>
      </c>
      <c r="D198" s="43">
        <v>13.916666666666666</v>
      </c>
      <c r="E198" s="43">
        <v>13.916666666666666</v>
      </c>
      <c r="F198" s="43">
        <v>13.666666666666666</v>
      </c>
      <c r="G198" s="43">
        <v>13.75</v>
      </c>
      <c r="H198" s="43">
        <v>14</v>
      </c>
      <c r="I198" s="43">
        <v>14.583333333333334</v>
      </c>
      <c r="J198" s="43">
        <v>15.083333333333334</v>
      </c>
      <c r="K198" s="91">
        <v>16.666666666666668</v>
      </c>
      <c r="L198" s="91">
        <v>16</v>
      </c>
      <c r="M198" s="91">
        <v>15</v>
      </c>
      <c r="N198" s="43">
        <v>15</v>
      </c>
      <c r="O198" s="43">
        <v>15</v>
      </c>
      <c r="P198" s="92">
        <v>15.25</v>
      </c>
      <c r="Q198" s="92">
        <v>15.75</v>
      </c>
      <c r="R198" s="92">
        <v>17</v>
      </c>
      <c r="S198" s="43">
        <v>18.666666666666668</v>
      </c>
      <c r="T198" s="43">
        <v>20.166666666666668</v>
      </c>
      <c r="U198" s="93">
        <v>23.083333333333332</v>
      </c>
      <c r="V198" s="93">
        <v>28.083333333333332</v>
      </c>
      <c r="W198" s="93">
        <v>24.833333333333332</v>
      </c>
      <c r="X198" s="43">
        <v>21</v>
      </c>
      <c r="Y198" s="43">
        <v>16.454545454545453</v>
      </c>
      <c r="Z198" s="43">
        <v>14.545454545454545</v>
      </c>
      <c r="AA198" s="43">
        <v>14.454545454545455</v>
      </c>
      <c r="AB198" s="94">
        <v>16.92982456140351</v>
      </c>
      <c r="AC198" s="91">
        <f t="shared" si="0"/>
        <v>15.888888888888891</v>
      </c>
      <c r="AD198" s="92">
        <f t="shared" si="1"/>
        <v>16</v>
      </c>
      <c r="AE198" s="93">
        <f t="shared" si="2"/>
        <v>25.333333333333332</v>
      </c>
    </row>
    <row r="199" spans="2:31" x14ac:dyDescent="0.25">
      <c r="B199" s="89">
        <v>221</v>
      </c>
      <c r="C199" s="90" t="s">
        <v>272</v>
      </c>
      <c r="D199" s="43">
        <v>8.5833333333333339</v>
      </c>
      <c r="E199" s="43">
        <v>9</v>
      </c>
      <c r="F199" s="43">
        <v>11.5</v>
      </c>
      <c r="G199" s="43">
        <v>9.1666666666666661</v>
      </c>
      <c r="H199" s="43">
        <v>10.916666666666666</v>
      </c>
      <c r="I199" s="43">
        <v>10.916666666666666</v>
      </c>
      <c r="J199" s="43">
        <v>12.5</v>
      </c>
      <c r="K199" s="91">
        <v>9.5833333333333339</v>
      </c>
      <c r="L199" s="91">
        <v>9.5</v>
      </c>
      <c r="M199" s="91">
        <v>9.4166666666666661</v>
      </c>
      <c r="N199" s="43">
        <v>8.6666666666666661</v>
      </c>
      <c r="O199" s="43">
        <v>8.9166666666666661</v>
      </c>
      <c r="P199" s="92">
        <v>9.5833333333333339</v>
      </c>
      <c r="Q199" s="92">
        <v>12.166666666666666</v>
      </c>
      <c r="R199" s="92">
        <v>13</v>
      </c>
      <c r="S199" s="43">
        <v>13.75</v>
      </c>
      <c r="T199" s="43">
        <v>14.25</v>
      </c>
      <c r="U199" s="93">
        <v>15.25</v>
      </c>
      <c r="V199" s="93">
        <v>15.083333333333334</v>
      </c>
      <c r="W199" s="93">
        <v>15.333333333333334</v>
      </c>
      <c r="X199" s="43">
        <v>11.25</v>
      </c>
      <c r="Y199" s="43">
        <v>9.2727272727272734</v>
      </c>
      <c r="Z199" s="43">
        <v>9.9090909090909083</v>
      </c>
      <c r="AA199" s="43">
        <v>9</v>
      </c>
      <c r="AB199" s="94">
        <v>11.12280701754386</v>
      </c>
      <c r="AC199" s="91">
        <f t="shared" si="0"/>
        <v>9.5</v>
      </c>
      <c r="AD199" s="92">
        <f t="shared" si="1"/>
        <v>11.583333333333334</v>
      </c>
      <c r="AE199" s="93">
        <f t="shared" si="2"/>
        <v>15.222222222222223</v>
      </c>
    </row>
    <row r="200" spans="2:31" x14ac:dyDescent="0.25">
      <c r="B200" s="89">
        <v>222</v>
      </c>
      <c r="C200" s="90" t="s">
        <v>273</v>
      </c>
      <c r="D200" s="43">
        <v>9.25</v>
      </c>
      <c r="E200" s="43">
        <v>10</v>
      </c>
      <c r="F200" s="43">
        <v>10.75</v>
      </c>
      <c r="G200" s="43">
        <v>11.166666666666666</v>
      </c>
      <c r="H200" s="43">
        <v>10.666666666666666</v>
      </c>
      <c r="I200" s="43">
        <v>13.583333333333334</v>
      </c>
      <c r="J200" s="43">
        <v>10</v>
      </c>
      <c r="K200" s="91">
        <v>11.166666666666666</v>
      </c>
      <c r="L200" s="91">
        <v>11.916666666666666</v>
      </c>
      <c r="M200" s="91">
        <v>10.166666666666666</v>
      </c>
      <c r="N200" s="43">
        <v>9.25</v>
      </c>
      <c r="O200" s="43">
        <v>9.8333333333333339</v>
      </c>
      <c r="P200" s="92">
        <v>10.25</v>
      </c>
      <c r="Q200" s="92">
        <v>10.083333333333334</v>
      </c>
      <c r="R200" s="92">
        <v>10.5</v>
      </c>
      <c r="S200" s="43">
        <v>9.8333333333333339</v>
      </c>
      <c r="T200" s="43">
        <v>9.75</v>
      </c>
      <c r="U200" s="93">
        <v>9.75</v>
      </c>
      <c r="V200" s="93">
        <v>9.9166666666666661</v>
      </c>
      <c r="W200" s="93">
        <v>9.9166666666666661</v>
      </c>
      <c r="X200" s="43">
        <v>9.75</v>
      </c>
      <c r="Y200" s="43">
        <v>9.0909090909090917</v>
      </c>
      <c r="Z200" s="43">
        <v>8.9090909090909083</v>
      </c>
      <c r="AA200" s="43">
        <v>8.9090909090909083</v>
      </c>
      <c r="AB200" s="94">
        <v>10.196491228070176</v>
      </c>
      <c r="AC200" s="91">
        <f t="shared" si="0"/>
        <v>11.083333333333334</v>
      </c>
      <c r="AD200" s="92">
        <f t="shared" si="1"/>
        <v>10.277777777777779</v>
      </c>
      <c r="AE200" s="93">
        <f t="shared" si="2"/>
        <v>9.8611111111111089</v>
      </c>
    </row>
    <row r="201" spans="2:31" x14ac:dyDescent="0.25">
      <c r="B201" s="89">
        <v>231</v>
      </c>
      <c r="C201" s="90" t="s">
        <v>274</v>
      </c>
      <c r="D201" s="43">
        <v>7.166666666666667</v>
      </c>
      <c r="E201" s="43">
        <v>7.083333333333333</v>
      </c>
      <c r="F201" s="43">
        <v>7.25</v>
      </c>
      <c r="G201" s="43">
        <v>6.666666666666667</v>
      </c>
      <c r="H201" s="43">
        <v>7.583333333333333</v>
      </c>
      <c r="I201" s="43">
        <v>6.666666666666667</v>
      </c>
      <c r="J201" s="43">
        <v>6.166666666666667</v>
      </c>
      <c r="K201" s="91">
        <v>7.25</v>
      </c>
      <c r="L201" s="91">
        <v>7.333333333333333</v>
      </c>
      <c r="M201" s="91">
        <v>6.583333333333333</v>
      </c>
      <c r="N201" s="43">
        <v>6.583333333333333</v>
      </c>
      <c r="O201" s="43">
        <v>7.166666666666667</v>
      </c>
      <c r="P201" s="92">
        <v>6.583333333333333</v>
      </c>
      <c r="Q201" s="92">
        <v>6.583333333333333</v>
      </c>
      <c r="R201" s="92">
        <v>7.166666666666667</v>
      </c>
      <c r="S201" s="43">
        <v>8.3333333333333339</v>
      </c>
      <c r="T201" s="43">
        <v>10.666666666666666</v>
      </c>
      <c r="U201" s="93">
        <v>18.333333333333332</v>
      </c>
      <c r="V201" s="93">
        <v>23.166666666666668</v>
      </c>
      <c r="W201" s="93">
        <v>21.083333333333332</v>
      </c>
      <c r="X201" s="43">
        <v>14.583333333333334</v>
      </c>
      <c r="Y201" s="43">
        <v>7.7272727272727275</v>
      </c>
      <c r="Z201" s="43">
        <v>6.7272727272727275</v>
      </c>
      <c r="AA201" s="43">
        <v>6.1818181818181817</v>
      </c>
      <c r="AB201" s="94">
        <v>9.2175438596491226</v>
      </c>
      <c r="AC201" s="91">
        <f t="shared" si="0"/>
        <v>7.0555555555555545</v>
      </c>
      <c r="AD201" s="92">
        <f t="shared" si="1"/>
        <v>6.7777777777777777</v>
      </c>
      <c r="AE201" s="93">
        <f t="shared" si="2"/>
        <v>20.861111111111111</v>
      </c>
    </row>
    <row r="202" spans="2:31" x14ac:dyDescent="0.25">
      <c r="B202" s="89">
        <v>232</v>
      </c>
      <c r="C202" s="90" t="s">
        <v>275</v>
      </c>
      <c r="D202" s="43">
        <v>6.083333333333333</v>
      </c>
      <c r="E202" s="43">
        <v>5.916666666666667</v>
      </c>
      <c r="F202" s="43">
        <v>5.916666666666667</v>
      </c>
      <c r="G202" s="43">
        <v>6.416666666666667</v>
      </c>
      <c r="H202" s="43">
        <v>6</v>
      </c>
      <c r="I202" s="43">
        <v>6.416666666666667</v>
      </c>
      <c r="J202" s="43">
        <v>6.333333333333333</v>
      </c>
      <c r="K202" s="91">
        <v>6.833333333333333</v>
      </c>
      <c r="L202" s="91">
        <v>7.166666666666667</v>
      </c>
      <c r="M202" s="91">
        <v>6.666666666666667</v>
      </c>
      <c r="N202" s="43">
        <v>6.75</v>
      </c>
      <c r="O202" s="43">
        <v>6.333333333333333</v>
      </c>
      <c r="P202" s="92">
        <v>7.333333333333333</v>
      </c>
      <c r="Q202" s="92">
        <v>6.916666666666667</v>
      </c>
      <c r="R202" s="92">
        <v>6.833333333333333</v>
      </c>
      <c r="S202" s="43">
        <v>6.833333333333333</v>
      </c>
      <c r="T202" s="43">
        <v>6.833333333333333</v>
      </c>
      <c r="U202" s="93">
        <v>9.0833333333333339</v>
      </c>
      <c r="V202" s="93">
        <v>10.083333333333334</v>
      </c>
      <c r="W202" s="93">
        <v>8.3333333333333339</v>
      </c>
      <c r="X202" s="43">
        <v>7</v>
      </c>
      <c r="Y202" s="43">
        <v>6.2727272727272725</v>
      </c>
      <c r="Z202" s="43">
        <v>6.2727272727272725</v>
      </c>
      <c r="AA202" s="43">
        <v>6.1818181818181817</v>
      </c>
      <c r="AB202" s="94">
        <v>6.8736842105263154</v>
      </c>
      <c r="AC202" s="91">
        <f t="shared" si="0"/>
        <v>6.8888888888888893</v>
      </c>
      <c r="AD202" s="92">
        <f t="shared" si="1"/>
        <v>7.0277777777777777</v>
      </c>
      <c r="AE202" s="93">
        <f t="shared" si="2"/>
        <v>9.1666666666666661</v>
      </c>
    </row>
    <row r="203" spans="2:31" x14ac:dyDescent="0.25">
      <c r="B203" s="89">
        <v>241</v>
      </c>
      <c r="C203" s="90" t="s">
        <v>276</v>
      </c>
      <c r="D203" s="43">
        <v>11.416666666666666</v>
      </c>
      <c r="E203" s="43">
        <v>12.25</v>
      </c>
      <c r="F203" s="43">
        <v>11.166666666666666</v>
      </c>
      <c r="G203" s="43">
        <v>12.166666666666666</v>
      </c>
      <c r="H203" s="43">
        <v>13.75</v>
      </c>
      <c r="I203" s="43">
        <v>12.333333333333334</v>
      </c>
      <c r="J203" s="43">
        <v>10.916666666666666</v>
      </c>
      <c r="K203" s="91">
        <v>11.333333333333334</v>
      </c>
      <c r="L203" s="91">
        <v>10.833333333333334</v>
      </c>
      <c r="M203" s="91">
        <v>11</v>
      </c>
      <c r="N203" s="43">
        <v>11.333333333333334</v>
      </c>
      <c r="O203" s="43">
        <v>11.083333333333334</v>
      </c>
      <c r="P203" s="92">
        <v>11</v>
      </c>
      <c r="Q203" s="92">
        <v>11</v>
      </c>
      <c r="R203" s="92">
        <v>11.083333333333334</v>
      </c>
      <c r="S203" s="43">
        <v>11.25</v>
      </c>
      <c r="T203" s="43">
        <v>11.333333333333334</v>
      </c>
      <c r="U203" s="93">
        <v>11.583333333333334</v>
      </c>
      <c r="V203" s="93">
        <v>12.416666666666666</v>
      </c>
      <c r="W203" s="93">
        <v>12.833333333333334</v>
      </c>
      <c r="X203" s="43">
        <v>11.416666666666666</v>
      </c>
      <c r="Y203" s="43">
        <v>10.909090909090908</v>
      </c>
      <c r="Z203" s="43">
        <v>11.090909090909092</v>
      </c>
      <c r="AA203" s="43">
        <v>11.636363636363637</v>
      </c>
      <c r="AB203" s="94">
        <v>11.550877192982457</v>
      </c>
      <c r="AC203" s="91">
        <f t="shared" si="0"/>
        <v>11.055555555555557</v>
      </c>
      <c r="AD203" s="92">
        <f t="shared" si="1"/>
        <v>11.027777777777779</v>
      </c>
      <c r="AE203" s="93">
        <f t="shared" si="2"/>
        <v>12.277777777777779</v>
      </c>
    </row>
    <row r="204" spans="2:31" x14ac:dyDescent="0.25">
      <c r="B204" s="89">
        <v>242</v>
      </c>
      <c r="C204" s="90" t="s">
        <v>277</v>
      </c>
      <c r="D204" s="43">
        <v>12.916666666666666</v>
      </c>
      <c r="E204" s="43">
        <v>13.583333333333334</v>
      </c>
      <c r="F204" s="43">
        <v>15.333333333333334</v>
      </c>
      <c r="G204" s="43">
        <v>16.166666666666668</v>
      </c>
      <c r="H204" s="43">
        <v>17</v>
      </c>
      <c r="I204" s="43">
        <v>15.166666666666666</v>
      </c>
      <c r="J204" s="43">
        <v>11.333333333333334</v>
      </c>
      <c r="K204" s="91">
        <v>11.5</v>
      </c>
      <c r="L204" s="91">
        <v>12.083333333333334</v>
      </c>
      <c r="M204" s="91">
        <v>11.25</v>
      </c>
      <c r="N204" s="43">
        <v>11.333333333333334</v>
      </c>
      <c r="O204" s="43">
        <v>11.583333333333334</v>
      </c>
      <c r="P204" s="92">
        <v>11.75</v>
      </c>
      <c r="Q204" s="92">
        <v>12.75</v>
      </c>
      <c r="R204" s="92">
        <v>13</v>
      </c>
      <c r="S204" s="43">
        <v>12.833333333333334</v>
      </c>
      <c r="T204" s="43">
        <v>14.5</v>
      </c>
      <c r="U204" s="93">
        <v>13.583333333333334</v>
      </c>
      <c r="V204" s="93">
        <v>12.083333333333334</v>
      </c>
      <c r="W204" s="93">
        <v>12.666666666666666</v>
      </c>
      <c r="X204" s="43">
        <v>14.166666666666666</v>
      </c>
      <c r="Y204" s="43">
        <v>13.545454545454545</v>
      </c>
      <c r="Z204" s="43">
        <v>12.090909090909092</v>
      </c>
      <c r="AA204" s="43">
        <v>11.909090909090908</v>
      </c>
      <c r="AB204" s="94">
        <v>13.094736842105263</v>
      </c>
      <c r="AC204" s="91">
        <f t="shared" si="0"/>
        <v>11.611111111111112</v>
      </c>
      <c r="AD204" s="92">
        <f t="shared" si="1"/>
        <v>12.5</v>
      </c>
      <c r="AE204" s="93">
        <f t="shared" si="2"/>
        <v>12.777777777777779</v>
      </c>
    </row>
    <row r="205" spans="2:31" x14ac:dyDescent="0.25">
      <c r="B205" s="89">
        <v>251</v>
      </c>
      <c r="C205" s="90" t="s">
        <v>278</v>
      </c>
      <c r="D205" s="43">
        <v>18.25</v>
      </c>
      <c r="E205" s="43">
        <v>22</v>
      </c>
      <c r="F205" s="43">
        <v>16.583333333333332</v>
      </c>
      <c r="G205" s="43">
        <v>21.416666666666668</v>
      </c>
      <c r="H205" s="43">
        <v>27.916666666666668</v>
      </c>
      <c r="I205" s="43">
        <v>29.5</v>
      </c>
      <c r="J205" s="43">
        <v>24</v>
      </c>
      <c r="K205" s="91">
        <v>17.083333333333332</v>
      </c>
      <c r="L205" s="91">
        <v>17</v>
      </c>
      <c r="M205" s="91">
        <v>15.75</v>
      </c>
      <c r="N205" s="43">
        <v>15.75</v>
      </c>
      <c r="O205" s="43">
        <v>16.166666666666668</v>
      </c>
      <c r="P205" s="92">
        <v>15.416666666666666</v>
      </c>
      <c r="Q205" s="92">
        <v>17.5</v>
      </c>
      <c r="R205" s="92">
        <v>17.083333333333332</v>
      </c>
      <c r="S205" s="43">
        <v>17</v>
      </c>
      <c r="T205" s="43">
        <v>16.416666666666668</v>
      </c>
      <c r="U205" s="93">
        <v>16.75</v>
      </c>
      <c r="V205" s="93">
        <v>17.666666666666668</v>
      </c>
      <c r="W205" s="93">
        <v>16.333333333333332</v>
      </c>
      <c r="X205" s="43">
        <v>15</v>
      </c>
      <c r="Y205" s="43">
        <v>17.545454545454547</v>
      </c>
      <c r="Z205" s="43">
        <v>15</v>
      </c>
      <c r="AA205" s="43">
        <v>15.454545454545455</v>
      </c>
      <c r="AB205" s="94">
        <v>18.298245614035089</v>
      </c>
      <c r="AC205" s="91">
        <f t="shared" si="0"/>
        <v>16.611111111111111</v>
      </c>
      <c r="AD205" s="92">
        <f t="shared" si="1"/>
        <v>16.666666666666668</v>
      </c>
      <c r="AE205" s="93">
        <f t="shared" si="2"/>
        <v>16.916666666666668</v>
      </c>
    </row>
    <row r="206" spans="2:31" x14ac:dyDescent="0.25">
      <c r="B206" s="89">
        <v>252</v>
      </c>
      <c r="C206" s="90" t="s">
        <v>279</v>
      </c>
      <c r="D206" s="43">
        <v>22.416666666666668</v>
      </c>
      <c r="E206" s="43">
        <v>23.5</v>
      </c>
      <c r="F206" s="43">
        <v>36.75</v>
      </c>
      <c r="G206" s="43">
        <v>38</v>
      </c>
      <c r="H206" s="43">
        <v>27.5</v>
      </c>
      <c r="I206" s="43">
        <v>21.916666666666668</v>
      </c>
      <c r="J206" s="43">
        <v>20.166666666666668</v>
      </c>
      <c r="K206" s="91">
        <v>23.833333333333332</v>
      </c>
      <c r="L206" s="91">
        <v>19.25</v>
      </c>
      <c r="M206" s="91">
        <v>18.583333333333332</v>
      </c>
      <c r="N206" s="43">
        <v>19.916666666666668</v>
      </c>
      <c r="O206" s="43">
        <v>19.5</v>
      </c>
      <c r="P206" s="92">
        <v>18.166666666666668</v>
      </c>
      <c r="Q206" s="92">
        <v>19.916666666666668</v>
      </c>
      <c r="R206" s="92">
        <v>20.75</v>
      </c>
      <c r="S206" s="43">
        <v>20.583333333333332</v>
      </c>
      <c r="T206" s="43">
        <v>19.5</v>
      </c>
      <c r="U206" s="93">
        <v>19.583333333333332</v>
      </c>
      <c r="V206" s="93">
        <v>22.083333333333332</v>
      </c>
      <c r="W206" s="93">
        <v>20.5</v>
      </c>
      <c r="X206" s="43">
        <v>17.166666666666668</v>
      </c>
      <c r="Y206" s="43">
        <v>21.181818181818183</v>
      </c>
      <c r="Z206" s="43">
        <v>16.818181818181817</v>
      </c>
      <c r="AA206" s="43">
        <v>20.363636363636363</v>
      </c>
      <c r="AB206" s="94">
        <v>22.024561403508773</v>
      </c>
      <c r="AC206" s="91">
        <f t="shared" si="0"/>
        <v>20.555555555555554</v>
      </c>
      <c r="AD206" s="92">
        <f t="shared" si="1"/>
        <v>19.611111111111111</v>
      </c>
      <c r="AE206" s="93">
        <f t="shared" si="2"/>
        <v>20.722222222222221</v>
      </c>
    </row>
    <row r="207" spans="2:31" x14ac:dyDescent="0.25">
      <c r="B207" s="89">
        <v>261</v>
      </c>
      <c r="C207" s="90" t="s">
        <v>280</v>
      </c>
      <c r="D207" s="43">
        <v>4.083333333333333</v>
      </c>
      <c r="E207" s="43">
        <v>4.083333333333333</v>
      </c>
      <c r="F207" s="43">
        <v>4.5</v>
      </c>
      <c r="G207" s="43">
        <v>4.333333333333333</v>
      </c>
      <c r="H207" s="43">
        <v>4.666666666666667</v>
      </c>
      <c r="I207" s="43">
        <v>4.5</v>
      </c>
      <c r="J207" s="43">
        <v>4.083333333333333</v>
      </c>
      <c r="K207" s="91">
        <v>4.666666666666667</v>
      </c>
      <c r="L207" s="91">
        <v>4.833333333333333</v>
      </c>
      <c r="M207" s="91">
        <v>4.416666666666667</v>
      </c>
      <c r="N207" s="43">
        <v>4.75</v>
      </c>
      <c r="O207" s="43">
        <v>4.583333333333333</v>
      </c>
      <c r="P207" s="92">
        <v>5.083333333333333</v>
      </c>
      <c r="Q207" s="92">
        <v>4.666666666666667</v>
      </c>
      <c r="R207" s="92">
        <v>4.75</v>
      </c>
      <c r="S207" s="43">
        <v>5.25</v>
      </c>
      <c r="T207" s="43">
        <v>4.75</v>
      </c>
      <c r="U207" s="93">
        <v>4.916666666666667</v>
      </c>
      <c r="V207" s="93">
        <v>5.416666666666667</v>
      </c>
      <c r="W207" s="93">
        <v>4.666666666666667</v>
      </c>
      <c r="X207" s="43">
        <v>4.083333333333333</v>
      </c>
      <c r="Y207" s="43">
        <v>4</v>
      </c>
      <c r="Z207" s="43">
        <v>4.0909090909090908</v>
      </c>
      <c r="AA207" s="43">
        <v>4</v>
      </c>
      <c r="AB207" s="94">
        <v>4.5543859649122806</v>
      </c>
      <c r="AC207" s="91">
        <f t="shared" si="0"/>
        <v>4.6388888888888893</v>
      </c>
      <c r="AD207" s="92">
        <f t="shared" si="1"/>
        <v>4.833333333333333</v>
      </c>
      <c r="AE207" s="93">
        <f t="shared" si="2"/>
        <v>5</v>
      </c>
    </row>
    <row r="208" spans="2:31" x14ac:dyDescent="0.25">
      <c r="B208" s="89">
        <v>262</v>
      </c>
      <c r="C208" s="90" t="s">
        <v>281</v>
      </c>
      <c r="D208" s="43">
        <v>4</v>
      </c>
      <c r="E208" s="43">
        <v>4</v>
      </c>
      <c r="F208" s="43">
        <v>4.083333333333333</v>
      </c>
      <c r="G208" s="43">
        <v>4.166666666666667</v>
      </c>
      <c r="H208" s="43">
        <v>4.583333333333333</v>
      </c>
      <c r="I208" s="43">
        <v>4.166666666666667</v>
      </c>
      <c r="J208" s="43">
        <v>4</v>
      </c>
      <c r="K208" s="91">
        <v>5.25</v>
      </c>
      <c r="L208" s="91">
        <v>7</v>
      </c>
      <c r="M208" s="91">
        <v>4.666666666666667</v>
      </c>
      <c r="N208" s="43">
        <v>4.5</v>
      </c>
      <c r="O208" s="43">
        <v>4.916666666666667</v>
      </c>
      <c r="P208" s="92">
        <v>4.916666666666667</v>
      </c>
      <c r="Q208" s="92">
        <v>4.583333333333333</v>
      </c>
      <c r="R208" s="92">
        <v>4.666666666666667</v>
      </c>
      <c r="S208" s="43">
        <v>5.75</v>
      </c>
      <c r="T208" s="43">
        <v>5.75</v>
      </c>
      <c r="U208" s="93">
        <v>6.583333333333333</v>
      </c>
      <c r="V208" s="93">
        <v>7.583333333333333</v>
      </c>
      <c r="W208" s="93">
        <v>7.666666666666667</v>
      </c>
      <c r="X208" s="43">
        <v>4.666666666666667</v>
      </c>
      <c r="Y208" s="43">
        <v>4</v>
      </c>
      <c r="Z208" s="43">
        <v>4</v>
      </c>
      <c r="AA208" s="43">
        <v>4</v>
      </c>
      <c r="AB208" s="94">
        <v>4.9894736842105267</v>
      </c>
      <c r="AC208" s="91">
        <f t="shared" si="0"/>
        <v>5.6388888888888893</v>
      </c>
      <c r="AD208" s="92">
        <f t="shared" si="1"/>
        <v>4.7222222222222223</v>
      </c>
      <c r="AE208" s="93">
        <f t="shared" si="2"/>
        <v>7.2777777777777777</v>
      </c>
    </row>
    <row r="209" spans="2:31" x14ac:dyDescent="0.25">
      <c r="B209" s="89">
        <v>271</v>
      </c>
      <c r="C209" s="90" t="s">
        <v>282</v>
      </c>
      <c r="D209" s="43">
        <v>5.75</v>
      </c>
      <c r="E209" s="43">
        <v>4.916666666666667</v>
      </c>
      <c r="F209" s="43">
        <v>5.416666666666667</v>
      </c>
      <c r="G209" s="43">
        <v>6.416666666666667</v>
      </c>
      <c r="H209" s="43">
        <v>5.166666666666667</v>
      </c>
      <c r="I209" s="43">
        <v>5</v>
      </c>
      <c r="J209" s="43">
        <v>4.833333333333333</v>
      </c>
      <c r="K209" s="91">
        <v>5.166666666666667</v>
      </c>
      <c r="L209" s="91">
        <v>6.083333333333333</v>
      </c>
      <c r="M209" s="91">
        <v>6.083333333333333</v>
      </c>
      <c r="N209" s="43">
        <v>5.083333333333333</v>
      </c>
      <c r="O209" s="43">
        <v>5.583333333333333</v>
      </c>
      <c r="P209" s="92">
        <v>5</v>
      </c>
      <c r="Q209" s="92">
        <v>5</v>
      </c>
      <c r="R209" s="92">
        <v>5.75</v>
      </c>
      <c r="S209" s="43">
        <v>6.166666666666667</v>
      </c>
      <c r="T209" s="43">
        <v>5.166666666666667</v>
      </c>
      <c r="U209" s="93">
        <v>6.833333333333333</v>
      </c>
      <c r="V209" s="93">
        <v>7</v>
      </c>
      <c r="W209" s="93">
        <v>7</v>
      </c>
      <c r="X209" s="43">
        <v>5.083333333333333</v>
      </c>
      <c r="Y209" s="43">
        <v>5.5454545454545459</v>
      </c>
      <c r="Z209" s="43">
        <v>5.3636363636363633</v>
      </c>
      <c r="AA209" s="43">
        <v>5.4545454545454541</v>
      </c>
      <c r="AB209" s="94">
        <v>5.6210526315789471</v>
      </c>
      <c r="AC209" s="91">
        <f t="shared" si="0"/>
        <v>5.7777777777777777</v>
      </c>
      <c r="AD209" s="92">
        <f t="shared" si="1"/>
        <v>5.25</v>
      </c>
      <c r="AE209" s="93">
        <f t="shared" si="2"/>
        <v>6.9444444444444438</v>
      </c>
    </row>
    <row r="210" spans="2:31" x14ac:dyDescent="0.25">
      <c r="B210" s="89">
        <v>272</v>
      </c>
      <c r="C210" s="90" t="s">
        <v>283</v>
      </c>
      <c r="D210" s="43">
        <v>6.25</v>
      </c>
      <c r="E210" s="43">
        <v>5.916666666666667</v>
      </c>
      <c r="F210" s="43">
        <v>6.083333333333333</v>
      </c>
      <c r="G210" s="43">
        <v>6</v>
      </c>
      <c r="H210" s="43">
        <v>6.166666666666667</v>
      </c>
      <c r="I210" s="43">
        <v>5.666666666666667</v>
      </c>
      <c r="J210" s="43">
        <v>6.25</v>
      </c>
      <c r="K210" s="91">
        <v>12.916666666666666</v>
      </c>
      <c r="L210" s="91">
        <v>12.416666666666666</v>
      </c>
      <c r="M210" s="91">
        <v>9.1666666666666661</v>
      </c>
      <c r="N210" s="43">
        <v>7.833333333333333</v>
      </c>
      <c r="O210" s="43">
        <v>7.333333333333333</v>
      </c>
      <c r="P210" s="92">
        <v>6.083333333333333</v>
      </c>
      <c r="Q210" s="92">
        <v>5.666666666666667</v>
      </c>
      <c r="R210" s="92">
        <v>5.75</v>
      </c>
      <c r="S210" s="43">
        <v>5.833333333333333</v>
      </c>
      <c r="T210" s="43">
        <v>5.5</v>
      </c>
      <c r="U210" s="93">
        <v>5.916666666666667</v>
      </c>
      <c r="V210" s="93">
        <v>6.166666666666667</v>
      </c>
      <c r="W210" s="93">
        <v>5.833333333333333</v>
      </c>
      <c r="X210" s="43">
        <v>5.666666666666667</v>
      </c>
      <c r="Y210" s="43">
        <v>5.7272727272727275</v>
      </c>
      <c r="Z210" s="43">
        <v>5.9090909090909092</v>
      </c>
      <c r="AA210" s="43">
        <v>5.8181818181818183</v>
      </c>
      <c r="AB210" s="94">
        <v>6.7543859649122808</v>
      </c>
      <c r="AC210" s="91">
        <f t="shared" si="0"/>
        <v>11.5</v>
      </c>
      <c r="AD210" s="92">
        <f t="shared" si="1"/>
        <v>5.833333333333333</v>
      </c>
      <c r="AE210" s="93">
        <f t="shared" si="2"/>
        <v>5.9722222222222223</v>
      </c>
    </row>
    <row r="211" spans="2:31" x14ac:dyDescent="0.25">
      <c r="B211" s="89">
        <v>281</v>
      </c>
      <c r="C211" s="90" t="s">
        <v>284</v>
      </c>
      <c r="D211" s="43">
        <v>2.8333333333333335</v>
      </c>
      <c r="E211" s="43">
        <v>2.1666666666666665</v>
      </c>
      <c r="F211" s="43">
        <v>2.2727272727272729</v>
      </c>
      <c r="G211" s="43">
        <v>2.1666666666666665</v>
      </c>
      <c r="H211" s="43">
        <v>2.0833333333333335</v>
      </c>
      <c r="I211" s="43">
        <v>2.1666666666666665</v>
      </c>
      <c r="J211" s="43">
        <v>2.5833333333333335</v>
      </c>
      <c r="K211" s="91">
        <v>2.3333333333333335</v>
      </c>
      <c r="L211" s="91">
        <v>2.5833333333333335</v>
      </c>
      <c r="M211" s="91">
        <v>2.0833333333333335</v>
      </c>
      <c r="N211" s="43">
        <v>2.25</v>
      </c>
      <c r="O211" s="43">
        <v>2.1666666666666665</v>
      </c>
      <c r="P211" s="92">
        <v>2.1666666666666665</v>
      </c>
      <c r="Q211" s="92">
        <v>2</v>
      </c>
      <c r="R211" s="92">
        <v>2.0833333333333335</v>
      </c>
      <c r="S211" s="43">
        <v>2.1666666666666665</v>
      </c>
      <c r="T211" s="43">
        <v>2.25</v>
      </c>
      <c r="U211" s="93">
        <v>2.25</v>
      </c>
      <c r="V211" s="93">
        <v>2.3333333333333335</v>
      </c>
      <c r="W211" s="93">
        <v>2.4166666666666665</v>
      </c>
      <c r="X211" s="43">
        <v>2.1666666666666665</v>
      </c>
      <c r="Y211" s="43">
        <v>2.0909090909090908</v>
      </c>
      <c r="Z211" s="43">
        <v>2.5454545454545454</v>
      </c>
      <c r="AA211" s="43">
        <v>2.3636363636363638</v>
      </c>
      <c r="AB211" s="94">
        <v>2.2711267605633805</v>
      </c>
      <c r="AC211" s="91">
        <f t="shared" si="0"/>
        <v>2.3333333333333335</v>
      </c>
      <c r="AD211" s="92">
        <f t="shared" si="1"/>
        <v>2.0833333333333335</v>
      </c>
      <c r="AE211" s="93">
        <f t="shared" si="2"/>
        <v>2.3333333333333335</v>
      </c>
    </row>
    <row r="212" spans="2:31" x14ac:dyDescent="0.25">
      <c r="B212" s="89">
        <v>282</v>
      </c>
      <c r="C212" s="90" t="s">
        <v>285</v>
      </c>
      <c r="D212" s="43">
        <v>3</v>
      </c>
      <c r="E212" s="43">
        <v>3.3333333333333335</v>
      </c>
      <c r="F212" s="43">
        <v>3.9166666666666665</v>
      </c>
      <c r="G212" s="43">
        <v>2.9166666666666665</v>
      </c>
      <c r="H212" s="43">
        <v>2.6666666666666665</v>
      </c>
      <c r="I212" s="43">
        <v>2.3333333333333335</v>
      </c>
      <c r="J212" s="43">
        <v>2.5833333333333335</v>
      </c>
      <c r="K212" s="91">
        <v>2.9166666666666665</v>
      </c>
      <c r="L212" s="91">
        <v>2.9166666666666665</v>
      </c>
      <c r="M212" s="91">
        <v>2.9166666666666665</v>
      </c>
      <c r="N212" s="43">
        <v>2.9166666666666665</v>
      </c>
      <c r="O212" s="43">
        <v>2.8333333333333335</v>
      </c>
      <c r="P212" s="92">
        <v>2.9166666666666665</v>
      </c>
      <c r="Q212" s="92">
        <v>2.9166666666666665</v>
      </c>
      <c r="R212" s="92">
        <v>3</v>
      </c>
      <c r="S212" s="43">
        <v>3</v>
      </c>
      <c r="T212" s="43">
        <v>3</v>
      </c>
      <c r="U212" s="93">
        <v>3.1666666666666665</v>
      </c>
      <c r="V212" s="93">
        <v>3.9166666666666665</v>
      </c>
      <c r="W212" s="93">
        <v>3.4166666666666665</v>
      </c>
      <c r="X212" s="43">
        <v>2.8333333333333335</v>
      </c>
      <c r="Y212" s="43">
        <v>3</v>
      </c>
      <c r="Z212" s="43">
        <v>2.9090909090909092</v>
      </c>
      <c r="AA212" s="43">
        <v>3.3636363636363638</v>
      </c>
      <c r="AB212" s="94">
        <v>3.0280701754385966</v>
      </c>
      <c r="AC212" s="91">
        <f t="shared" si="0"/>
        <v>2.9166666666666665</v>
      </c>
      <c r="AD212" s="92">
        <f t="shared" si="1"/>
        <v>2.9444444444444442</v>
      </c>
      <c r="AE212" s="93">
        <f t="shared" si="2"/>
        <v>3.5</v>
      </c>
    </row>
    <row r="213" spans="2:31" x14ac:dyDescent="0.25">
      <c r="B213" s="89">
        <v>291</v>
      </c>
      <c r="C213" s="90" t="s">
        <v>286</v>
      </c>
      <c r="D213" s="43">
        <v>13.583333333333334</v>
      </c>
      <c r="E213" s="43">
        <v>12.833333333333334</v>
      </c>
      <c r="F213" s="43">
        <v>15.916666666666666</v>
      </c>
      <c r="G213" s="43">
        <v>16.416666666666668</v>
      </c>
      <c r="H213" s="43">
        <v>14.583333333333334</v>
      </c>
      <c r="I213" s="43">
        <v>15.416666666666666</v>
      </c>
      <c r="J213" s="43">
        <v>15.25</v>
      </c>
      <c r="K213" s="91">
        <v>17.833333333333332</v>
      </c>
      <c r="L213" s="91">
        <v>19.666666666666668</v>
      </c>
      <c r="M213" s="91">
        <v>16.166666666666668</v>
      </c>
      <c r="N213" s="43">
        <v>15.416666666666666</v>
      </c>
      <c r="O213" s="43">
        <v>15.083333333333334</v>
      </c>
      <c r="P213" s="92">
        <v>14.666666666666666</v>
      </c>
      <c r="Q213" s="92">
        <v>15.25</v>
      </c>
      <c r="R213" s="92">
        <v>15.416666666666666</v>
      </c>
      <c r="S213" s="43">
        <v>15.416666666666666</v>
      </c>
      <c r="T213" s="43">
        <v>15.083333333333334</v>
      </c>
      <c r="U213" s="93">
        <v>16.25</v>
      </c>
      <c r="V213" s="93">
        <v>18</v>
      </c>
      <c r="W213" s="93">
        <v>15.916666666666666</v>
      </c>
      <c r="X213" s="43">
        <v>14.166666666666666</v>
      </c>
      <c r="Y213" s="43">
        <v>13.727272727272727</v>
      </c>
      <c r="Z213" s="43">
        <v>13.727272727272727</v>
      </c>
      <c r="AA213" s="43">
        <v>13.181818181818182</v>
      </c>
      <c r="AB213" s="94">
        <v>15.39298245614035</v>
      </c>
      <c r="AC213" s="91">
        <f t="shared" si="0"/>
        <v>17.888888888888889</v>
      </c>
      <c r="AD213" s="92">
        <f t="shared" si="1"/>
        <v>15.111111111111109</v>
      </c>
      <c r="AE213" s="93">
        <f t="shared" si="2"/>
        <v>16.722222222222221</v>
      </c>
    </row>
    <row r="214" spans="2:31" x14ac:dyDescent="0.25">
      <c r="B214" s="89">
        <v>292</v>
      </c>
      <c r="C214" s="90" t="s">
        <v>287</v>
      </c>
      <c r="D214" s="43">
        <v>13.916666666666666</v>
      </c>
      <c r="E214" s="43">
        <v>13.416666666666666</v>
      </c>
      <c r="F214" s="43">
        <v>14</v>
      </c>
      <c r="G214" s="43">
        <v>17</v>
      </c>
      <c r="H214" s="43">
        <v>18.666666666666668</v>
      </c>
      <c r="I214" s="43">
        <v>15.083333333333334</v>
      </c>
      <c r="J214" s="43">
        <v>17.916666666666668</v>
      </c>
      <c r="K214" s="91">
        <v>16.916666666666668</v>
      </c>
      <c r="L214" s="91">
        <v>16.416666666666668</v>
      </c>
      <c r="M214" s="91">
        <v>15.416666666666666</v>
      </c>
      <c r="N214" s="43">
        <v>14.416666666666666</v>
      </c>
      <c r="O214" s="43">
        <v>14.916666666666666</v>
      </c>
      <c r="P214" s="92">
        <v>15</v>
      </c>
      <c r="Q214" s="92">
        <v>15.25</v>
      </c>
      <c r="R214" s="92">
        <v>15.416666666666666</v>
      </c>
      <c r="S214" s="43">
        <v>15.833333333333334</v>
      </c>
      <c r="T214" s="43">
        <v>17.75</v>
      </c>
      <c r="U214" s="93">
        <v>20.416666666666668</v>
      </c>
      <c r="V214" s="93">
        <v>26.916666666666668</v>
      </c>
      <c r="W214" s="93">
        <v>20.916666666666668</v>
      </c>
      <c r="X214" s="43">
        <v>14.833333333333334</v>
      </c>
      <c r="Y214" s="43">
        <v>14.090909090909092</v>
      </c>
      <c r="Z214" s="43">
        <v>13.636363636363637</v>
      </c>
      <c r="AA214" s="43">
        <v>13.727272727272727</v>
      </c>
      <c r="AB214" s="94">
        <v>16.354385964912282</v>
      </c>
      <c r="AC214" s="91">
        <f t="shared" si="0"/>
        <v>16.25</v>
      </c>
      <c r="AD214" s="92">
        <f t="shared" si="1"/>
        <v>15.222222222222221</v>
      </c>
      <c r="AE214" s="93">
        <f t="shared" si="2"/>
        <v>22.75</v>
      </c>
    </row>
    <row r="215" spans="2:31" x14ac:dyDescent="0.25">
      <c r="B215" s="89">
        <v>301</v>
      </c>
      <c r="C215" s="90" t="s">
        <v>288</v>
      </c>
      <c r="D215" s="43">
        <v>8.5</v>
      </c>
      <c r="E215" s="43">
        <v>8.4166666666666661</v>
      </c>
      <c r="F215" s="43">
        <v>9.0833333333333339</v>
      </c>
      <c r="G215" s="43">
        <v>8.4166666666666661</v>
      </c>
      <c r="H215" s="43">
        <v>8.8333333333333339</v>
      </c>
      <c r="I215" s="43">
        <v>8.5</v>
      </c>
      <c r="J215" s="43">
        <v>8.75</v>
      </c>
      <c r="K215" s="91">
        <v>11.416666666666666</v>
      </c>
      <c r="L215" s="91">
        <v>12.916666666666666</v>
      </c>
      <c r="M215" s="91">
        <v>10</v>
      </c>
      <c r="N215" s="43">
        <v>9.4166666666666661</v>
      </c>
      <c r="O215" s="43">
        <v>9.5833333333333339</v>
      </c>
      <c r="P215" s="92">
        <v>10.583333333333334</v>
      </c>
      <c r="Q215" s="92">
        <v>11.083333333333334</v>
      </c>
      <c r="R215" s="92">
        <v>12.333333333333334</v>
      </c>
      <c r="S215" s="43">
        <v>13</v>
      </c>
      <c r="T215" s="43">
        <v>13.166666666666666</v>
      </c>
      <c r="U215" s="93">
        <v>17</v>
      </c>
      <c r="V215" s="93">
        <v>23.416666666666668</v>
      </c>
      <c r="W215" s="93">
        <v>16.166666666666668</v>
      </c>
      <c r="X215" s="43">
        <v>11.666666666666666</v>
      </c>
      <c r="Y215" s="43">
        <v>10.272727272727273</v>
      </c>
      <c r="Z215" s="43">
        <v>8.454545454545455</v>
      </c>
      <c r="AA215" s="43">
        <v>8.545454545454545</v>
      </c>
      <c r="AB215" s="94">
        <v>11.252631578947369</v>
      </c>
      <c r="AC215" s="91">
        <f t="shared" si="0"/>
        <v>11.444444444444443</v>
      </c>
      <c r="AD215" s="92">
        <f t="shared" si="1"/>
        <v>11.333333333333334</v>
      </c>
      <c r="AE215" s="93">
        <f t="shared" si="2"/>
        <v>18.861111111111114</v>
      </c>
    </row>
    <row r="216" spans="2:31" x14ac:dyDescent="0.25">
      <c r="B216" s="89">
        <v>302</v>
      </c>
      <c r="C216" s="90" t="s">
        <v>289</v>
      </c>
      <c r="D216" s="43">
        <v>9.5</v>
      </c>
      <c r="E216" s="43">
        <v>8.75</v>
      </c>
      <c r="F216" s="43">
        <v>9</v>
      </c>
      <c r="G216" s="43">
        <v>9.1666666666666661</v>
      </c>
      <c r="H216" s="43">
        <v>9.0833333333333339</v>
      </c>
      <c r="I216" s="43">
        <v>7.833333333333333</v>
      </c>
      <c r="J216" s="43">
        <v>9.5833333333333339</v>
      </c>
      <c r="K216" s="91">
        <v>19.75</v>
      </c>
      <c r="L216" s="91">
        <v>17.166666666666668</v>
      </c>
      <c r="M216" s="91">
        <v>12</v>
      </c>
      <c r="N216" s="43">
        <v>12.083333333333334</v>
      </c>
      <c r="O216" s="43">
        <v>11.5</v>
      </c>
      <c r="P216" s="92">
        <v>11.25</v>
      </c>
      <c r="Q216" s="92">
        <v>10.833333333333334</v>
      </c>
      <c r="R216" s="92">
        <v>12.166666666666666</v>
      </c>
      <c r="S216" s="43">
        <v>13.833333333333334</v>
      </c>
      <c r="T216" s="43">
        <v>13.083333333333334</v>
      </c>
      <c r="U216" s="93">
        <v>14.166666666666666</v>
      </c>
      <c r="V216" s="93">
        <v>14.5</v>
      </c>
      <c r="W216" s="93">
        <v>12.75</v>
      </c>
      <c r="X216" s="43">
        <v>10.75</v>
      </c>
      <c r="Y216" s="43">
        <v>10</v>
      </c>
      <c r="Z216" s="43">
        <v>10.181818181818182</v>
      </c>
      <c r="AA216" s="43">
        <v>9.3636363636363633</v>
      </c>
      <c r="AB216" s="94">
        <v>11.614035087719298</v>
      </c>
      <c r="AC216" s="91">
        <f t="shared" si="0"/>
        <v>16.305555555555557</v>
      </c>
      <c r="AD216" s="92">
        <f t="shared" si="1"/>
        <v>11.416666666666666</v>
      </c>
      <c r="AE216" s="93">
        <f t="shared" si="2"/>
        <v>13.805555555555555</v>
      </c>
    </row>
    <row r="217" spans="2:31" x14ac:dyDescent="0.25">
      <c r="B217" s="89">
        <v>312</v>
      </c>
      <c r="C217" s="90" t="s">
        <v>290</v>
      </c>
      <c r="D217" s="43">
        <v>41.833333333333336</v>
      </c>
      <c r="E217" s="43">
        <v>30</v>
      </c>
      <c r="F217" s="43">
        <v>30.333333333333332</v>
      </c>
      <c r="G217" s="43">
        <v>38.916666666666664</v>
      </c>
      <c r="H217" s="43">
        <v>57</v>
      </c>
      <c r="I217" s="43">
        <v>48.333333333333336</v>
      </c>
      <c r="J217" s="43">
        <v>20.916666666666668</v>
      </c>
      <c r="K217" s="91">
        <v>26.666666666666668</v>
      </c>
      <c r="L217" s="91">
        <v>31</v>
      </c>
      <c r="M217" s="91">
        <v>47.25</v>
      </c>
      <c r="N217" s="43">
        <v>34.666666666666664</v>
      </c>
      <c r="O217" s="43">
        <v>34.833333333333336</v>
      </c>
      <c r="P217" s="92">
        <v>39.666666666666664</v>
      </c>
      <c r="Q217" s="92">
        <v>38.75</v>
      </c>
      <c r="R217" s="92">
        <v>41.833333333333336</v>
      </c>
      <c r="S217" s="43">
        <v>38.166666666666664</v>
      </c>
      <c r="T217" s="43">
        <v>48.166666666666664</v>
      </c>
      <c r="U217" s="93">
        <v>37.583333333333336</v>
      </c>
      <c r="V217" s="93">
        <v>37.666666666666664</v>
      </c>
      <c r="W217" s="93">
        <v>38.25</v>
      </c>
      <c r="X217" s="43">
        <v>38.25</v>
      </c>
      <c r="Y217" s="43">
        <v>29.545454545454547</v>
      </c>
      <c r="Z217" s="43">
        <v>34.81818181818182</v>
      </c>
      <c r="AA217" s="43">
        <v>33.454545454545453</v>
      </c>
      <c r="AB217" s="94">
        <v>37.463157894736845</v>
      </c>
      <c r="AC217" s="91">
        <f t="shared" si="0"/>
        <v>34.972222222222221</v>
      </c>
      <c r="AD217" s="92">
        <f t="shared" si="1"/>
        <v>40.083333333333336</v>
      </c>
      <c r="AE217" s="93">
        <f t="shared" si="2"/>
        <v>37.833333333333336</v>
      </c>
    </row>
    <row r="218" spans="2:31" x14ac:dyDescent="0.25">
      <c r="B218" s="89">
        <v>321</v>
      </c>
      <c r="C218" s="90" t="s">
        <v>291</v>
      </c>
      <c r="D218" s="43">
        <v>18.75</v>
      </c>
      <c r="E218" s="43">
        <v>17.25</v>
      </c>
      <c r="F218" s="43">
        <v>17.333333333333332</v>
      </c>
      <c r="G218" s="43">
        <v>24.666666666666668</v>
      </c>
      <c r="H218" s="43">
        <v>22.333333333333332</v>
      </c>
      <c r="I218" s="43">
        <v>21.5</v>
      </c>
      <c r="J218" s="43">
        <v>15.5</v>
      </c>
      <c r="K218" s="91">
        <v>14.25</v>
      </c>
      <c r="L218" s="91">
        <v>14.916666666666666</v>
      </c>
      <c r="M218" s="91">
        <v>14.583333333333334</v>
      </c>
      <c r="N218" s="43">
        <v>15.333333333333334</v>
      </c>
      <c r="O218" s="43">
        <v>15.5</v>
      </c>
      <c r="P218" s="92">
        <v>15.583333333333334</v>
      </c>
      <c r="Q218" s="92">
        <v>16.5</v>
      </c>
      <c r="R218" s="92">
        <v>16.916666666666668</v>
      </c>
      <c r="S218" s="43">
        <v>17.166666666666668</v>
      </c>
      <c r="T218" s="43">
        <v>16.833333333333332</v>
      </c>
      <c r="U218" s="93">
        <v>17.166666666666668</v>
      </c>
      <c r="V218" s="93">
        <v>18.166666666666668</v>
      </c>
      <c r="W218" s="93">
        <v>17.333333333333332</v>
      </c>
      <c r="X218" s="43">
        <v>17.083333333333332</v>
      </c>
      <c r="Y218" s="43">
        <v>16.636363636363637</v>
      </c>
      <c r="Z218" s="43">
        <v>17.636363636363637</v>
      </c>
      <c r="AA218" s="43">
        <v>17.818181818181817</v>
      </c>
      <c r="AB218" s="94">
        <v>17.364912280701756</v>
      </c>
      <c r="AC218" s="91">
        <f t="shared" si="0"/>
        <v>14.583333333333334</v>
      </c>
      <c r="AD218" s="92">
        <f t="shared" si="1"/>
        <v>16.333333333333332</v>
      </c>
      <c r="AE218" s="93">
        <f t="shared" si="2"/>
        <v>17.555555555555557</v>
      </c>
    </row>
    <row r="219" spans="2:31" x14ac:dyDescent="0.25">
      <c r="B219" s="89">
        <v>322</v>
      </c>
      <c r="C219" s="90" t="s">
        <v>292</v>
      </c>
      <c r="D219" s="43">
        <v>19.916666666666668</v>
      </c>
      <c r="E219" s="43">
        <v>29.166666666666668</v>
      </c>
      <c r="F219" s="43">
        <v>22.416666666666668</v>
      </c>
      <c r="G219" s="43">
        <v>18.25</v>
      </c>
      <c r="H219" s="43">
        <v>18</v>
      </c>
      <c r="I219" s="43">
        <v>21.25</v>
      </c>
      <c r="J219" s="43">
        <v>16.916666666666668</v>
      </c>
      <c r="K219" s="91">
        <v>13.5</v>
      </c>
      <c r="L219" s="91">
        <v>13.5</v>
      </c>
      <c r="M219" s="91">
        <v>13.5</v>
      </c>
      <c r="N219" s="43">
        <v>14</v>
      </c>
      <c r="O219" s="43">
        <v>14.5</v>
      </c>
      <c r="P219" s="92">
        <v>15.166666666666666</v>
      </c>
      <c r="Q219" s="92">
        <v>15.416666666666666</v>
      </c>
      <c r="R219" s="92">
        <v>16.25</v>
      </c>
      <c r="S219" s="43">
        <v>16.25</v>
      </c>
      <c r="T219" s="43">
        <v>16.333333333333332</v>
      </c>
      <c r="U219" s="93">
        <v>16</v>
      </c>
      <c r="V219" s="93">
        <v>16.166666666666668</v>
      </c>
      <c r="W219" s="93">
        <v>16</v>
      </c>
      <c r="X219" s="43">
        <v>16</v>
      </c>
      <c r="Y219" s="43">
        <v>16.818181818181817</v>
      </c>
      <c r="Z219" s="43">
        <v>18.727272727272727</v>
      </c>
      <c r="AA219" s="43">
        <v>16.181818181818183</v>
      </c>
      <c r="AB219" s="94">
        <v>17.09122807017544</v>
      </c>
      <c r="AC219" s="91">
        <f t="shared" si="0"/>
        <v>13.5</v>
      </c>
      <c r="AD219" s="92">
        <f t="shared" si="1"/>
        <v>15.611111111111109</v>
      </c>
      <c r="AE219" s="93">
        <f t="shared" si="2"/>
        <v>16.055555555555557</v>
      </c>
    </row>
    <row r="220" spans="2:31" x14ac:dyDescent="0.25">
      <c r="B220" s="89">
        <v>331</v>
      </c>
      <c r="C220" s="90" t="s">
        <v>293</v>
      </c>
      <c r="D220" s="43">
        <v>7.166666666666667</v>
      </c>
      <c r="E220" s="43">
        <v>5.666666666666667</v>
      </c>
      <c r="F220" s="43">
        <v>4.7272727272727275</v>
      </c>
      <c r="G220" s="43">
        <v>11.5</v>
      </c>
      <c r="H220" s="43">
        <v>7.666666666666667</v>
      </c>
      <c r="I220" s="43">
        <v>6.333333333333333</v>
      </c>
      <c r="J220" s="43">
        <v>5.416666666666667</v>
      </c>
      <c r="K220" s="91">
        <v>5.416666666666667</v>
      </c>
      <c r="L220" s="91">
        <v>5.25</v>
      </c>
      <c r="M220" s="91">
        <v>4.916666666666667</v>
      </c>
      <c r="N220" s="43">
        <v>5</v>
      </c>
      <c r="O220" s="43">
        <v>5.333333333333333</v>
      </c>
      <c r="P220" s="92">
        <v>5</v>
      </c>
      <c r="Q220" s="92">
        <v>5</v>
      </c>
      <c r="R220" s="92">
        <v>5</v>
      </c>
      <c r="S220" s="43">
        <v>5.083333333333333</v>
      </c>
      <c r="T220" s="43">
        <v>5.25</v>
      </c>
      <c r="U220" s="93">
        <v>5</v>
      </c>
      <c r="V220" s="93">
        <v>5.083333333333333</v>
      </c>
      <c r="W220" s="93">
        <v>5.166666666666667</v>
      </c>
      <c r="X220" s="43">
        <v>5</v>
      </c>
      <c r="Y220" s="43">
        <v>5.8181818181818183</v>
      </c>
      <c r="Z220" s="43">
        <v>5.0909090909090908</v>
      </c>
      <c r="AA220" s="43">
        <v>5.3636363636363633</v>
      </c>
      <c r="AB220" s="94">
        <v>5.683098591549296</v>
      </c>
      <c r="AC220" s="91">
        <f t="shared" si="0"/>
        <v>5.1944444444444455</v>
      </c>
      <c r="AD220" s="92">
        <f t="shared" si="1"/>
        <v>5</v>
      </c>
      <c r="AE220" s="93">
        <f t="shared" si="2"/>
        <v>5.083333333333333</v>
      </c>
    </row>
    <row r="221" spans="2:31" x14ac:dyDescent="0.25">
      <c r="B221" s="89">
        <v>332</v>
      </c>
      <c r="C221" s="90" t="s">
        <v>294</v>
      </c>
      <c r="D221" s="43">
        <v>4.916666666666667</v>
      </c>
      <c r="E221" s="43">
        <v>5.333333333333333</v>
      </c>
      <c r="F221" s="43">
        <v>8.1666666666666661</v>
      </c>
      <c r="G221" s="43">
        <v>6.333333333333333</v>
      </c>
      <c r="H221" s="43">
        <v>4.75</v>
      </c>
      <c r="I221" s="43">
        <v>5.916666666666667</v>
      </c>
      <c r="J221" s="43">
        <v>5.25</v>
      </c>
      <c r="K221" s="91">
        <v>5.166666666666667</v>
      </c>
      <c r="L221" s="91">
        <v>5</v>
      </c>
      <c r="M221" s="91">
        <v>5</v>
      </c>
      <c r="N221" s="43">
        <v>5.083333333333333</v>
      </c>
      <c r="O221" s="43">
        <v>5</v>
      </c>
      <c r="P221" s="92">
        <v>5</v>
      </c>
      <c r="Q221" s="92">
        <v>5</v>
      </c>
      <c r="R221" s="92">
        <v>5</v>
      </c>
      <c r="S221" s="43">
        <v>5</v>
      </c>
      <c r="T221" s="43">
        <v>5.083333333333333</v>
      </c>
      <c r="U221" s="93">
        <v>5.083333333333333</v>
      </c>
      <c r="V221" s="93">
        <v>5.833333333333333</v>
      </c>
      <c r="W221" s="93">
        <v>5.416666666666667</v>
      </c>
      <c r="X221" s="43">
        <v>5</v>
      </c>
      <c r="Y221" s="43">
        <v>5.7272727272727275</v>
      </c>
      <c r="Z221" s="43">
        <v>5.1818181818181817</v>
      </c>
      <c r="AA221" s="43">
        <v>6</v>
      </c>
      <c r="AB221" s="94">
        <v>5.382456140350877</v>
      </c>
      <c r="AC221" s="91">
        <f t="shared" si="0"/>
        <v>5.0555555555555562</v>
      </c>
      <c r="AD221" s="92">
        <f t="shared" si="1"/>
        <v>5</v>
      </c>
      <c r="AE221" s="93">
        <f t="shared" si="2"/>
        <v>5.4444444444444438</v>
      </c>
    </row>
    <row r="222" spans="2:31" x14ac:dyDescent="0.25">
      <c r="B222" s="89">
        <v>341</v>
      </c>
      <c r="C222" s="90" t="s">
        <v>295</v>
      </c>
      <c r="D222" s="43">
        <v>6.583333333333333</v>
      </c>
      <c r="E222" s="43">
        <v>6.75</v>
      </c>
      <c r="F222" s="43">
        <v>6.583333333333333</v>
      </c>
      <c r="G222" s="43">
        <v>7.333333333333333</v>
      </c>
      <c r="H222" s="43">
        <v>6.666666666666667</v>
      </c>
      <c r="I222" s="43">
        <v>6.583333333333333</v>
      </c>
      <c r="J222" s="43">
        <v>6.666666666666667</v>
      </c>
      <c r="K222" s="91">
        <v>6</v>
      </c>
      <c r="L222" s="91">
        <v>6</v>
      </c>
      <c r="M222" s="91">
        <v>6</v>
      </c>
      <c r="N222" s="43">
        <v>6</v>
      </c>
      <c r="O222" s="43">
        <v>6</v>
      </c>
      <c r="P222" s="92">
        <v>6</v>
      </c>
      <c r="Q222" s="92">
        <v>6</v>
      </c>
      <c r="R222" s="92">
        <v>6</v>
      </c>
      <c r="S222" s="43">
        <v>6</v>
      </c>
      <c r="T222" s="43">
        <v>6</v>
      </c>
      <c r="U222" s="93">
        <v>6</v>
      </c>
      <c r="V222" s="93">
        <v>6.083333333333333</v>
      </c>
      <c r="W222" s="93">
        <v>6.166666666666667</v>
      </c>
      <c r="X222" s="43">
        <v>6.25</v>
      </c>
      <c r="Y222" s="43">
        <v>6.4545454545454541</v>
      </c>
      <c r="Z222" s="43">
        <v>6.3636363636363633</v>
      </c>
      <c r="AA222" s="43">
        <v>6.3636363636363633</v>
      </c>
      <c r="AB222" s="94">
        <v>6.2842105263157899</v>
      </c>
      <c r="AC222" s="91">
        <f t="shared" si="0"/>
        <v>6</v>
      </c>
      <c r="AD222" s="92">
        <f t="shared" si="1"/>
        <v>6</v>
      </c>
      <c r="AE222" s="93">
        <f t="shared" si="2"/>
        <v>6.083333333333333</v>
      </c>
    </row>
    <row r="223" spans="2:31" x14ac:dyDescent="0.25">
      <c r="B223" s="89">
        <v>342</v>
      </c>
      <c r="C223" s="90" t="s">
        <v>296</v>
      </c>
      <c r="D223" s="43">
        <v>6.25</v>
      </c>
      <c r="E223" s="43">
        <v>6.333333333333333</v>
      </c>
      <c r="F223" s="43">
        <v>6.583333333333333</v>
      </c>
      <c r="G223" s="43">
        <v>6.416666666666667</v>
      </c>
      <c r="H223" s="43">
        <v>8.5</v>
      </c>
      <c r="I223" s="43">
        <v>10.833333333333334</v>
      </c>
      <c r="J223" s="43">
        <v>6.666666666666667</v>
      </c>
      <c r="K223" s="91">
        <v>6</v>
      </c>
      <c r="L223" s="91">
        <v>6</v>
      </c>
      <c r="M223" s="91">
        <v>6</v>
      </c>
      <c r="N223" s="43">
        <v>6</v>
      </c>
      <c r="O223" s="43">
        <v>6</v>
      </c>
      <c r="P223" s="92">
        <v>6</v>
      </c>
      <c r="Q223" s="92">
        <v>6</v>
      </c>
      <c r="R223" s="92">
        <v>6</v>
      </c>
      <c r="S223" s="43">
        <v>6</v>
      </c>
      <c r="T223" s="43">
        <v>6</v>
      </c>
      <c r="U223" s="93">
        <v>6</v>
      </c>
      <c r="V223" s="93">
        <v>6.166666666666667</v>
      </c>
      <c r="W223" s="93">
        <v>6.083333333333333</v>
      </c>
      <c r="X223" s="43">
        <v>6.166666666666667</v>
      </c>
      <c r="Y223" s="43">
        <v>6.0909090909090908</v>
      </c>
      <c r="Z223" s="43">
        <v>6.0909090909090908</v>
      </c>
      <c r="AA223" s="43">
        <v>6.4545454545454541</v>
      </c>
      <c r="AB223" s="94">
        <v>6.4456140350877194</v>
      </c>
      <c r="AC223" s="91">
        <f t="shared" si="0"/>
        <v>6</v>
      </c>
      <c r="AD223" s="92">
        <f t="shared" si="1"/>
        <v>6</v>
      </c>
      <c r="AE223" s="93">
        <f t="shared" si="2"/>
        <v>6.083333333333333</v>
      </c>
    </row>
    <row r="224" spans="2:31" x14ac:dyDescent="0.25">
      <c r="B224" s="89">
        <v>351</v>
      </c>
      <c r="C224" s="90" t="s">
        <v>297</v>
      </c>
      <c r="D224" s="43">
        <v>23.333333333333332</v>
      </c>
      <c r="E224" s="43">
        <v>22.083333333333332</v>
      </c>
      <c r="F224" s="43">
        <v>26.833333333333332</v>
      </c>
      <c r="G224" s="43">
        <v>23.916666666666668</v>
      </c>
      <c r="H224" s="43">
        <v>31.416666666666668</v>
      </c>
      <c r="I224" s="43">
        <v>27.416666666666668</v>
      </c>
      <c r="J224" s="43">
        <v>21.666666666666668</v>
      </c>
      <c r="K224" s="91">
        <v>28.833333333333332</v>
      </c>
      <c r="L224" s="91">
        <v>25.916666666666668</v>
      </c>
      <c r="M224" s="91">
        <v>20.5</v>
      </c>
      <c r="N224" s="43">
        <v>32.166666666666664</v>
      </c>
      <c r="O224" s="43">
        <v>27.25</v>
      </c>
      <c r="P224" s="92">
        <v>25.666666666666668</v>
      </c>
      <c r="Q224" s="92">
        <v>26.5</v>
      </c>
      <c r="R224" s="92">
        <v>25.416666666666668</v>
      </c>
      <c r="S224" s="43">
        <v>23.916666666666668</v>
      </c>
      <c r="T224" s="43">
        <v>25.083333333333332</v>
      </c>
      <c r="U224" s="93">
        <v>28.833333333333332</v>
      </c>
      <c r="V224" s="93">
        <v>23.833333333333332</v>
      </c>
      <c r="W224" s="93">
        <v>24.083333333333332</v>
      </c>
      <c r="X224" s="43">
        <v>31.75</v>
      </c>
      <c r="Y224" s="43">
        <v>30.818181818181817</v>
      </c>
      <c r="Z224" s="43">
        <v>27.272727272727273</v>
      </c>
      <c r="AA224" s="43">
        <v>21.636363636363637</v>
      </c>
      <c r="AB224" s="94">
        <v>26.08421052631579</v>
      </c>
      <c r="AC224" s="91">
        <f t="shared" si="0"/>
        <v>25.083333333333332</v>
      </c>
      <c r="AD224" s="92">
        <f t="shared" si="1"/>
        <v>25.861111111111114</v>
      </c>
      <c r="AE224" s="93">
        <f t="shared" si="2"/>
        <v>25.583333333333332</v>
      </c>
    </row>
    <row r="225" spans="2:31" x14ac:dyDescent="0.25">
      <c r="B225" s="89">
        <v>352</v>
      </c>
      <c r="C225" s="90" t="s">
        <v>298</v>
      </c>
      <c r="D225" s="43">
        <v>37.916666666666664</v>
      </c>
      <c r="E225" s="43">
        <v>22.583333333333332</v>
      </c>
      <c r="F225" s="43">
        <v>36.166666666666664</v>
      </c>
      <c r="G225" s="43">
        <v>26.5</v>
      </c>
      <c r="H225" s="43">
        <v>32.083333333333336</v>
      </c>
      <c r="I225" s="43">
        <v>26.75</v>
      </c>
      <c r="J225" s="43">
        <v>19.666666666666668</v>
      </c>
      <c r="K225" s="91">
        <v>22</v>
      </c>
      <c r="L225" s="91">
        <v>21.5</v>
      </c>
      <c r="M225" s="91">
        <v>30.916666666666668</v>
      </c>
      <c r="N225" s="43">
        <v>37.833333333333336</v>
      </c>
      <c r="O225" s="43">
        <v>34</v>
      </c>
      <c r="P225" s="92">
        <v>27.583333333333332</v>
      </c>
      <c r="Q225" s="92">
        <v>23.416666666666668</v>
      </c>
      <c r="R225" s="92">
        <v>26.416666666666668</v>
      </c>
      <c r="S225" s="43">
        <v>31.166666666666668</v>
      </c>
      <c r="T225" s="43">
        <v>25.75</v>
      </c>
      <c r="U225" s="93">
        <v>29.416666666666668</v>
      </c>
      <c r="V225" s="93">
        <v>25.916666666666668</v>
      </c>
      <c r="W225" s="93">
        <v>35.166666666666664</v>
      </c>
      <c r="X225" s="43">
        <v>33.75</v>
      </c>
      <c r="Y225" s="43">
        <v>25.272727272727273</v>
      </c>
      <c r="Z225" s="43">
        <v>35.636363636363633</v>
      </c>
      <c r="AA225" s="43">
        <v>31.818181818181817</v>
      </c>
      <c r="AB225" s="94">
        <v>29.11578947368421</v>
      </c>
      <c r="AC225" s="91">
        <f t="shared" si="0"/>
        <v>24.805555555555557</v>
      </c>
      <c r="AD225" s="92">
        <f t="shared" si="1"/>
        <v>25.805555555555557</v>
      </c>
      <c r="AE225" s="93">
        <f t="shared" si="2"/>
        <v>30.166666666666668</v>
      </c>
    </row>
    <row r="226" spans="2:31" x14ac:dyDescent="0.25">
      <c r="B226" s="89">
        <v>361</v>
      </c>
      <c r="C226" s="90" t="s">
        <v>299</v>
      </c>
      <c r="D226" s="43">
        <v>20.416666666666668</v>
      </c>
      <c r="E226" s="43">
        <v>23.5</v>
      </c>
      <c r="F226" s="43">
        <v>28.25</v>
      </c>
      <c r="G226" s="43">
        <v>32.083333333333336</v>
      </c>
      <c r="H226" s="43">
        <v>24.333333333333332</v>
      </c>
      <c r="I226" s="43">
        <v>11.083333333333334</v>
      </c>
      <c r="J226" s="43">
        <v>21.166666666666668</v>
      </c>
      <c r="K226" s="91">
        <v>21.25</v>
      </c>
      <c r="L226" s="91">
        <v>16.166666666666668</v>
      </c>
      <c r="M226" s="91">
        <v>18.583333333333332</v>
      </c>
      <c r="N226" s="43">
        <v>18.166666666666668</v>
      </c>
      <c r="O226" s="43">
        <v>19.25</v>
      </c>
      <c r="P226" s="92">
        <v>18.75</v>
      </c>
      <c r="Q226" s="92">
        <v>19.5</v>
      </c>
      <c r="R226" s="92">
        <v>21.25</v>
      </c>
      <c r="S226" s="43">
        <v>22.583333333333332</v>
      </c>
      <c r="T226" s="43">
        <v>21.833333333333332</v>
      </c>
      <c r="U226" s="93">
        <v>21.25</v>
      </c>
      <c r="V226" s="93">
        <v>20.583333333333332</v>
      </c>
      <c r="W226" s="93">
        <v>19.916666666666668</v>
      </c>
      <c r="X226" s="43">
        <v>18.666666666666668</v>
      </c>
      <c r="Y226" s="43">
        <v>19.09090909090909</v>
      </c>
      <c r="Z226" s="43">
        <v>18.545454545454547</v>
      </c>
      <c r="AA226" s="43">
        <v>18.363636363636363</v>
      </c>
      <c r="AB226" s="94">
        <v>20.628070175438598</v>
      </c>
      <c r="AC226" s="91">
        <f t="shared" ref="AC226:AC233" si="3">AVERAGE(K226:M226)</f>
        <v>18.666666666666668</v>
      </c>
      <c r="AD226" s="92">
        <f t="shared" ref="AD226:AD233" si="4">AVERAGE(P226:R226)</f>
        <v>19.833333333333332</v>
      </c>
      <c r="AE226" s="93">
        <f t="shared" ref="AE226:AE233" si="5">AVERAGE(U226:W226)</f>
        <v>20.583333333333332</v>
      </c>
    </row>
    <row r="227" spans="2:31" x14ac:dyDescent="0.25">
      <c r="B227" s="89">
        <v>362</v>
      </c>
      <c r="C227" s="90" t="s">
        <v>300</v>
      </c>
      <c r="D227" s="43">
        <v>19.25</v>
      </c>
      <c r="E227" s="43">
        <v>22</v>
      </c>
      <c r="F227" s="43">
        <v>28</v>
      </c>
      <c r="G227" s="43">
        <v>36.333333333333336</v>
      </c>
      <c r="H227" s="43">
        <v>26.583333333333332</v>
      </c>
      <c r="I227" s="43">
        <v>24.75</v>
      </c>
      <c r="J227" s="43">
        <v>19.583333333333332</v>
      </c>
      <c r="K227" s="91">
        <v>17.166666666666668</v>
      </c>
      <c r="L227" s="91">
        <v>16.5</v>
      </c>
      <c r="M227" s="91">
        <v>17.583333333333332</v>
      </c>
      <c r="N227" s="43">
        <v>19.833333333333332</v>
      </c>
      <c r="O227" s="43">
        <v>20</v>
      </c>
      <c r="P227" s="92">
        <v>20.666666666666668</v>
      </c>
      <c r="Q227" s="92">
        <v>21.916666666666668</v>
      </c>
      <c r="R227" s="92">
        <v>23.166666666666668</v>
      </c>
      <c r="S227" s="43">
        <v>24.166666666666668</v>
      </c>
      <c r="T227" s="43">
        <v>25.25</v>
      </c>
      <c r="U227" s="93">
        <v>23.166666666666668</v>
      </c>
      <c r="V227" s="93">
        <v>21.5</v>
      </c>
      <c r="W227" s="93">
        <v>20.666666666666668</v>
      </c>
      <c r="X227" s="43">
        <v>19.916666666666668</v>
      </c>
      <c r="Y227" s="43">
        <v>20</v>
      </c>
      <c r="Z227" s="43">
        <v>19.09090909090909</v>
      </c>
      <c r="AA227" s="43">
        <v>18.363636363636363</v>
      </c>
      <c r="AB227" s="94">
        <v>21.92280701754386</v>
      </c>
      <c r="AC227" s="91">
        <f t="shared" si="3"/>
        <v>17.083333333333332</v>
      </c>
      <c r="AD227" s="92">
        <f t="shared" si="4"/>
        <v>21.916666666666668</v>
      </c>
      <c r="AE227" s="93">
        <f t="shared" si="5"/>
        <v>21.777777777777782</v>
      </c>
    </row>
    <row r="228" spans="2:31" x14ac:dyDescent="0.25">
      <c r="B228" s="89">
        <v>371</v>
      </c>
      <c r="C228" s="90" t="s">
        <v>301</v>
      </c>
      <c r="D228" s="43">
        <v>30.416666666666668</v>
      </c>
      <c r="E228" s="43">
        <v>32.666666666666664</v>
      </c>
      <c r="F228" s="43">
        <v>36.5</v>
      </c>
      <c r="G228" s="43">
        <v>36.5</v>
      </c>
      <c r="H228" s="43">
        <v>21.166666666666668</v>
      </c>
      <c r="I228" s="43">
        <v>22.666666666666668</v>
      </c>
      <c r="J228" s="43">
        <v>16.833333333333332</v>
      </c>
      <c r="K228" s="91">
        <v>15.25</v>
      </c>
      <c r="L228" s="91">
        <v>16.333333333333332</v>
      </c>
      <c r="M228" s="91">
        <v>19.75</v>
      </c>
      <c r="N228" s="43">
        <v>24.083333333333332</v>
      </c>
      <c r="O228" s="43">
        <v>23</v>
      </c>
      <c r="P228" s="92">
        <v>25.25</v>
      </c>
      <c r="Q228" s="92">
        <v>25.333333333333332</v>
      </c>
      <c r="R228" s="92">
        <v>19.666666666666668</v>
      </c>
      <c r="S228" s="43">
        <v>19.333333333333332</v>
      </c>
      <c r="T228" s="43">
        <v>20.833333333333332</v>
      </c>
      <c r="U228" s="93">
        <v>28.916666666666668</v>
      </c>
      <c r="V228" s="93">
        <v>29.333333333333332</v>
      </c>
      <c r="W228" s="93">
        <v>26.5</v>
      </c>
      <c r="X228" s="43">
        <v>25.416666666666668</v>
      </c>
      <c r="Y228" s="43">
        <v>26.272727272727273</v>
      </c>
      <c r="Z228" s="43">
        <v>28</v>
      </c>
      <c r="AA228" s="43">
        <v>33.545454545454547</v>
      </c>
      <c r="AB228" s="94">
        <v>25.105263157894736</v>
      </c>
      <c r="AC228" s="91">
        <f t="shared" si="3"/>
        <v>17.111111111111111</v>
      </c>
      <c r="AD228" s="92">
        <f t="shared" si="4"/>
        <v>23.416666666666668</v>
      </c>
      <c r="AE228" s="93">
        <f t="shared" si="5"/>
        <v>28.25</v>
      </c>
    </row>
    <row r="229" spans="2:31" x14ac:dyDescent="0.25">
      <c r="B229" s="89">
        <v>372</v>
      </c>
      <c r="C229" s="90" t="s">
        <v>302</v>
      </c>
      <c r="D229" s="43">
        <v>21.916666666666668</v>
      </c>
      <c r="E229" s="43">
        <v>23.416666666666668</v>
      </c>
      <c r="F229" s="43">
        <v>32.333333333333336</v>
      </c>
      <c r="G229" s="43">
        <v>25.25</v>
      </c>
      <c r="H229" s="43">
        <v>16.666666666666668</v>
      </c>
      <c r="I229" s="43">
        <v>14.583333333333334</v>
      </c>
      <c r="J229" s="43">
        <v>17.333333333333332</v>
      </c>
      <c r="K229" s="91">
        <v>19.416666666666668</v>
      </c>
      <c r="L229" s="91">
        <v>20.25</v>
      </c>
      <c r="M229" s="91">
        <v>19.916666666666668</v>
      </c>
      <c r="N229" s="43">
        <v>20.166666666666668</v>
      </c>
      <c r="O229" s="43">
        <v>23.416666666666668</v>
      </c>
      <c r="P229" s="92">
        <v>20</v>
      </c>
      <c r="Q229" s="92">
        <v>19.25</v>
      </c>
      <c r="R229" s="92">
        <v>21.75</v>
      </c>
      <c r="S229" s="43">
        <v>18</v>
      </c>
      <c r="T229" s="43">
        <v>20.166666666666668</v>
      </c>
      <c r="U229" s="93">
        <v>23.5</v>
      </c>
      <c r="V229" s="93">
        <v>20.666666666666668</v>
      </c>
      <c r="W229" s="93">
        <v>23.75</v>
      </c>
      <c r="X229" s="43">
        <v>24.083333333333332</v>
      </c>
      <c r="Y229" s="43">
        <v>22.181818181818183</v>
      </c>
      <c r="Z229" s="43">
        <v>23.90909090909091</v>
      </c>
      <c r="AA229" s="43">
        <v>18.90909090909091</v>
      </c>
      <c r="AB229" s="94">
        <v>21.280701754385966</v>
      </c>
      <c r="AC229" s="91">
        <f t="shared" si="3"/>
        <v>19.861111111111114</v>
      </c>
      <c r="AD229" s="92">
        <f t="shared" si="4"/>
        <v>20.333333333333332</v>
      </c>
      <c r="AE229" s="93">
        <f t="shared" si="5"/>
        <v>22.638888888888889</v>
      </c>
    </row>
    <row r="230" spans="2:31" x14ac:dyDescent="0.25">
      <c r="B230" s="89">
        <v>381</v>
      </c>
      <c r="C230" s="90" t="s">
        <v>303</v>
      </c>
      <c r="D230" s="43">
        <v>13.916666666666666</v>
      </c>
      <c r="E230" s="43">
        <v>12.666666666666666</v>
      </c>
      <c r="F230" s="43">
        <v>9.5</v>
      </c>
      <c r="G230" s="43">
        <v>10.75</v>
      </c>
      <c r="H230" s="43">
        <v>13.916666666666666</v>
      </c>
      <c r="I230" s="43">
        <v>12</v>
      </c>
      <c r="J230" s="43">
        <v>9.75</v>
      </c>
      <c r="K230" s="91">
        <v>9.1666666666666661</v>
      </c>
      <c r="L230" s="91">
        <v>9.6666666666666661</v>
      </c>
      <c r="M230" s="91">
        <v>10.75</v>
      </c>
      <c r="N230" s="43">
        <v>13.583333333333334</v>
      </c>
      <c r="O230" s="43">
        <v>16.5</v>
      </c>
      <c r="P230" s="92">
        <v>12.916666666666666</v>
      </c>
      <c r="Q230" s="92">
        <v>12.583333333333334</v>
      </c>
      <c r="R230" s="92">
        <v>11.583333333333334</v>
      </c>
      <c r="S230" s="43">
        <v>12.416666666666666</v>
      </c>
      <c r="T230" s="43">
        <v>13.583333333333334</v>
      </c>
      <c r="U230" s="93">
        <v>12.75</v>
      </c>
      <c r="V230" s="93">
        <v>14.166666666666666</v>
      </c>
      <c r="W230" s="93">
        <v>15.583333333333334</v>
      </c>
      <c r="X230" s="43">
        <v>11</v>
      </c>
      <c r="Y230" s="43">
        <v>14.636363636363637</v>
      </c>
      <c r="Z230" s="43">
        <v>13.272727272727273</v>
      </c>
      <c r="AA230" s="43">
        <v>11.090909090909092</v>
      </c>
      <c r="AB230" s="94">
        <v>12.4</v>
      </c>
      <c r="AC230" s="91">
        <f t="shared" si="3"/>
        <v>9.8611111111111107</v>
      </c>
      <c r="AD230" s="92">
        <f t="shared" si="4"/>
        <v>12.361111111111112</v>
      </c>
      <c r="AE230" s="93">
        <f t="shared" si="5"/>
        <v>14.166666666666666</v>
      </c>
    </row>
    <row r="231" spans="2:31" x14ac:dyDescent="0.25">
      <c r="B231" s="89">
        <v>382</v>
      </c>
      <c r="C231" s="90" t="s">
        <v>304</v>
      </c>
      <c r="D231" s="43">
        <v>11.833333333333334</v>
      </c>
      <c r="E231" s="43">
        <v>13.916666666666666</v>
      </c>
      <c r="F231" s="43">
        <v>10.5</v>
      </c>
      <c r="G231" s="43">
        <v>10.666666666666666</v>
      </c>
      <c r="H231" s="43">
        <v>15.166666666666666</v>
      </c>
      <c r="I231" s="43">
        <v>11.25</v>
      </c>
      <c r="J231" s="43">
        <v>10.5</v>
      </c>
      <c r="K231" s="91">
        <v>11.083333333333334</v>
      </c>
      <c r="L231" s="91">
        <v>11.75</v>
      </c>
      <c r="M231" s="91">
        <v>13</v>
      </c>
      <c r="N231" s="43">
        <v>12.333333333333334</v>
      </c>
      <c r="O231" s="43">
        <v>12.666666666666666</v>
      </c>
      <c r="P231" s="92">
        <v>12.166666666666666</v>
      </c>
      <c r="Q231" s="92">
        <v>13.166666666666666</v>
      </c>
      <c r="R231" s="92">
        <v>13.75</v>
      </c>
      <c r="S231" s="43">
        <v>13.666666666666666</v>
      </c>
      <c r="T231" s="43">
        <v>12.75</v>
      </c>
      <c r="U231" s="93">
        <v>12.25</v>
      </c>
      <c r="V231" s="93">
        <v>12.416666666666666</v>
      </c>
      <c r="W231" s="93">
        <v>13</v>
      </c>
      <c r="X231" s="43">
        <v>13.166666666666666</v>
      </c>
      <c r="Y231" s="43">
        <v>13</v>
      </c>
      <c r="Z231" s="43">
        <v>14.454545454545455</v>
      </c>
      <c r="AA231" s="43">
        <v>13.545454545454545</v>
      </c>
      <c r="AB231" s="94">
        <v>12.571929824561403</v>
      </c>
      <c r="AC231" s="91">
        <f t="shared" si="3"/>
        <v>11.944444444444445</v>
      </c>
      <c r="AD231" s="92">
        <f t="shared" si="4"/>
        <v>13.027777777777777</v>
      </c>
      <c r="AE231" s="93">
        <f t="shared" si="5"/>
        <v>12.555555555555555</v>
      </c>
    </row>
    <row r="232" spans="2:31" x14ac:dyDescent="0.25">
      <c r="B232" s="89">
        <v>391</v>
      </c>
      <c r="C232" s="90" t="s">
        <v>305</v>
      </c>
      <c r="D232" s="43">
        <v>17.25</v>
      </c>
      <c r="E232" s="43">
        <v>24.166666666666668</v>
      </c>
      <c r="F232" s="43">
        <v>23.25</v>
      </c>
      <c r="G232" s="43">
        <v>16.833333333333332</v>
      </c>
      <c r="H232" s="43">
        <v>13.25</v>
      </c>
      <c r="I232" s="43">
        <v>15.166666666666666</v>
      </c>
      <c r="J232" s="43">
        <v>17</v>
      </c>
      <c r="K232" s="91">
        <v>19.916666666666668</v>
      </c>
      <c r="L232" s="91">
        <v>17.583333333333332</v>
      </c>
      <c r="M232" s="91">
        <v>19.833333333333332</v>
      </c>
      <c r="N232" s="43">
        <v>17.916666666666668</v>
      </c>
      <c r="O232" s="43">
        <v>19.083333333333332</v>
      </c>
      <c r="P232" s="92">
        <v>21.916666666666668</v>
      </c>
      <c r="Q232" s="92">
        <v>18.25</v>
      </c>
      <c r="R232" s="92">
        <v>20.666666666666668</v>
      </c>
      <c r="S232" s="43">
        <v>23.25</v>
      </c>
      <c r="T232" s="43">
        <v>20</v>
      </c>
      <c r="U232" s="93">
        <v>22.166666666666668</v>
      </c>
      <c r="V232" s="93">
        <v>23.166666666666668</v>
      </c>
      <c r="W232" s="93">
        <v>19.5</v>
      </c>
      <c r="X232" s="43">
        <v>15.416666666666666</v>
      </c>
      <c r="Y232" s="43">
        <v>15.090909090909092</v>
      </c>
      <c r="Z232" s="43">
        <v>14.181818181818182</v>
      </c>
      <c r="AA232" s="43">
        <v>15.818181818181818</v>
      </c>
      <c r="AB232" s="94">
        <v>18.817543859649124</v>
      </c>
      <c r="AC232" s="91">
        <f t="shared" si="3"/>
        <v>19.111111111111111</v>
      </c>
      <c r="AD232" s="92">
        <f t="shared" si="4"/>
        <v>20.277777777777782</v>
      </c>
      <c r="AE232" s="93">
        <f t="shared" si="5"/>
        <v>21.611111111111114</v>
      </c>
    </row>
    <row r="233" spans="2:31" x14ac:dyDescent="0.25">
      <c r="B233" s="89">
        <v>392</v>
      </c>
      <c r="C233" s="90" t="s">
        <v>306</v>
      </c>
      <c r="D233" s="43">
        <v>16.833333333333332</v>
      </c>
      <c r="E233" s="43">
        <v>18.166666666666668</v>
      </c>
      <c r="F233" s="43">
        <v>13</v>
      </c>
      <c r="G233" s="43">
        <v>16.416666666666668</v>
      </c>
      <c r="H233" s="43">
        <v>12.833333333333334</v>
      </c>
      <c r="I233" s="43">
        <v>13.25</v>
      </c>
      <c r="J233" s="43">
        <v>17.416666666666668</v>
      </c>
      <c r="K233" s="91">
        <v>13.666666666666666</v>
      </c>
      <c r="L233" s="91">
        <v>15.666666666666666</v>
      </c>
      <c r="M233" s="91">
        <v>15.75</v>
      </c>
      <c r="N233" s="43">
        <v>15.833333333333334</v>
      </c>
      <c r="O233" s="43">
        <v>16.083333333333332</v>
      </c>
      <c r="P233" s="92">
        <v>16.333333333333332</v>
      </c>
      <c r="Q233" s="92">
        <v>17.083333333333332</v>
      </c>
      <c r="R233" s="92">
        <v>17.333333333333332</v>
      </c>
      <c r="S233" s="43">
        <v>18.583333333333332</v>
      </c>
      <c r="T233" s="43">
        <v>20.583333333333332</v>
      </c>
      <c r="U233" s="93">
        <v>17.583333333333332</v>
      </c>
      <c r="V233" s="93">
        <v>17.583333333333332</v>
      </c>
      <c r="W233" s="93">
        <v>18.833333333333332</v>
      </c>
      <c r="X233" s="43">
        <v>16</v>
      </c>
      <c r="Y233" s="43">
        <v>15</v>
      </c>
      <c r="Z233" s="43">
        <v>14.454545454545455</v>
      </c>
      <c r="AA233" s="43">
        <v>12.636363636363637</v>
      </c>
      <c r="AB233" s="94">
        <v>16.143859649122806</v>
      </c>
      <c r="AC233" s="91">
        <f t="shared" si="3"/>
        <v>15.027777777777777</v>
      </c>
      <c r="AD233" s="92">
        <f t="shared" si="4"/>
        <v>16.916666666666668</v>
      </c>
      <c r="AE233" s="93">
        <f t="shared" si="5"/>
        <v>18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1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2" max="2" width="4" bestFit="1" customWidth="1"/>
    <col min="3" max="3" width="36.42578125" bestFit="1" customWidth="1"/>
    <col min="4" max="15" width="11.28515625" customWidth="1"/>
  </cols>
  <sheetData>
    <row r="1" spans="1:27" s="33" customFormat="1" x14ac:dyDescent="0.25">
      <c r="A1" s="32" t="s">
        <v>308</v>
      </c>
      <c r="AA1" s="86"/>
    </row>
    <row r="2" spans="1:27" s="33" customFormat="1" ht="14.25" x14ac:dyDescent="0.2">
      <c r="A2" s="34"/>
    </row>
    <row r="3" spans="1:27" s="33" customFormat="1" ht="14.25" x14ac:dyDescent="0.2"/>
    <row r="4" spans="1:27" s="33" customFormat="1" ht="14.25" x14ac:dyDescent="0.2"/>
    <row r="6" spans="1:27" x14ac:dyDescent="0.25">
      <c r="B6" s="300" t="s">
        <v>228</v>
      </c>
      <c r="C6" s="300" t="s">
        <v>229</v>
      </c>
      <c r="D6" s="298" t="s">
        <v>44</v>
      </c>
      <c r="E6" s="299"/>
      <c r="F6" s="299"/>
      <c r="G6" s="299"/>
      <c r="H6" s="299"/>
      <c r="I6" s="299"/>
      <c r="J6" s="299"/>
      <c r="K6" s="303"/>
      <c r="L6" s="298" t="s">
        <v>312</v>
      </c>
      <c r="M6" s="299"/>
      <c r="N6" s="299"/>
      <c r="O6" s="299"/>
      <c r="P6" s="298" t="s">
        <v>400</v>
      </c>
      <c r="Q6" s="299"/>
      <c r="R6" s="299"/>
      <c r="S6" s="299"/>
    </row>
    <row r="7" spans="1:27" ht="14.45" customHeight="1" x14ac:dyDescent="0.25">
      <c r="B7" s="301"/>
      <c r="C7" s="301"/>
      <c r="D7" s="298" t="s">
        <v>309</v>
      </c>
      <c r="E7" s="299"/>
      <c r="F7" s="299"/>
      <c r="G7" s="299"/>
      <c r="H7" s="298" t="s">
        <v>310</v>
      </c>
      <c r="I7" s="299"/>
      <c r="J7" s="299"/>
      <c r="K7" s="303"/>
      <c r="L7" s="298" t="s">
        <v>310</v>
      </c>
      <c r="M7" s="299"/>
      <c r="N7" s="299"/>
      <c r="O7" s="299"/>
      <c r="P7" s="298" t="s">
        <v>310</v>
      </c>
      <c r="Q7" s="299"/>
      <c r="R7" s="299"/>
      <c r="S7" s="299"/>
    </row>
    <row r="8" spans="1:27" ht="38.25" x14ac:dyDescent="0.25">
      <c r="B8" s="302"/>
      <c r="C8" s="302"/>
      <c r="D8" s="220" t="s">
        <v>230</v>
      </c>
      <c r="E8" s="221" t="s">
        <v>231</v>
      </c>
      <c r="F8" s="221" t="s">
        <v>232</v>
      </c>
      <c r="G8" s="221" t="s">
        <v>233</v>
      </c>
      <c r="H8" s="220" t="s">
        <v>230</v>
      </c>
      <c r="I8" s="221" t="s">
        <v>231</v>
      </c>
      <c r="J8" s="221" t="s">
        <v>232</v>
      </c>
      <c r="K8" s="222" t="s">
        <v>233</v>
      </c>
      <c r="L8" s="220" t="s">
        <v>230</v>
      </c>
      <c r="M8" s="221" t="s">
        <v>231</v>
      </c>
      <c r="N8" s="221" t="s">
        <v>232</v>
      </c>
      <c r="O8" s="221" t="s">
        <v>233</v>
      </c>
      <c r="P8" s="220" t="s">
        <v>230</v>
      </c>
      <c r="Q8" s="221" t="s">
        <v>231</v>
      </c>
      <c r="R8" s="221" t="s">
        <v>232</v>
      </c>
      <c r="S8" s="221" t="s">
        <v>233</v>
      </c>
    </row>
    <row r="9" spans="1:27" x14ac:dyDescent="0.25">
      <c r="B9" s="89">
        <v>11</v>
      </c>
      <c r="C9" s="90" t="s">
        <v>234</v>
      </c>
      <c r="D9" s="95">
        <v>27.887499999999999</v>
      </c>
      <c r="E9" s="43">
        <v>24.666666666666668</v>
      </c>
      <c r="F9" s="43">
        <v>27.066666666666666</v>
      </c>
      <c r="G9" s="43">
        <v>30.933333333333337</v>
      </c>
      <c r="H9" s="95">
        <v>30.438848920863311</v>
      </c>
      <c r="I9" s="43">
        <v>28.5</v>
      </c>
      <c r="J9" s="43">
        <v>33.148989898989896</v>
      </c>
      <c r="K9" s="183">
        <v>34.545454545454554</v>
      </c>
      <c r="L9" s="95">
        <v>28.016666666666666</v>
      </c>
      <c r="M9" s="43">
        <v>25.016666666666666</v>
      </c>
      <c r="N9" s="43">
        <v>29.566666666666666</v>
      </c>
      <c r="O9" s="43">
        <v>26.816666666666666</v>
      </c>
      <c r="P9" s="95">
        <v>25.456919060052218</v>
      </c>
      <c r="Q9" s="43">
        <v>23.145833333333332</v>
      </c>
      <c r="R9" s="43">
        <v>30.125</v>
      </c>
      <c r="S9" s="43">
        <v>25.416666666666668</v>
      </c>
    </row>
    <row r="10" spans="1:27" x14ac:dyDescent="0.25">
      <c r="B10" s="89">
        <v>12</v>
      </c>
      <c r="C10" s="90" t="s">
        <v>235</v>
      </c>
      <c r="D10" s="95">
        <v>23.15</v>
      </c>
      <c r="E10" s="43">
        <v>22.266666666666666</v>
      </c>
      <c r="F10" s="43">
        <v>22.933333333333334</v>
      </c>
      <c r="G10" s="43">
        <v>23.166666666666668</v>
      </c>
      <c r="H10" s="95">
        <v>22.755395683453237</v>
      </c>
      <c r="I10" s="43">
        <v>22.138888888888889</v>
      </c>
      <c r="J10" s="43">
        <v>22.358585858585858</v>
      </c>
      <c r="K10" s="43">
        <v>22.545454545454547</v>
      </c>
      <c r="L10" s="95">
        <v>23.612500000000001</v>
      </c>
      <c r="M10" s="43">
        <v>22.149999999999995</v>
      </c>
      <c r="N10" s="43">
        <v>23.216666666666669</v>
      </c>
      <c r="O10" s="43">
        <v>22.766666666666666</v>
      </c>
      <c r="P10" s="95">
        <v>18.832898172323759</v>
      </c>
      <c r="Q10" s="43">
        <v>17.979166666666668</v>
      </c>
      <c r="R10" s="43">
        <v>18.729166666666668</v>
      </c>
      <c r="S10" s="43">
        <v>18.479166666666668</v>
      </c>
    </row>
    <row r="11" spans="1:27" x14ac:dyDescent="0.25">
      <c r="B11" s="89">
        <v>21</v>
      </c>
      <c r="C11" s="90" t="s">
        <v>236</v>
      </c>
      <c r="D11" s="95">
        <v>11.341666666666667</v>
      </c>
      <c r="E11" s="43">
        <v>11.4</v>
      </c>
      <c r="F11" s="43">
        <v>11.533333333333333</v>
      </c>
      <c r="G11" s="43">
        <v>14.066666666666668</v>
      </c>
      <c r="H11" s="95">
        <v>9.7741935483870961</v>
      </c>
      <c r="I11" s="43">
        <v>9.6111111111111125</v>
      </c>
      <c r="J11" s="43">
        <v>10.083333333333334</v>
      </c>
      <c r="K11" s="43">
        <v>10.515151515151516</v>
      </c>
      <c r="L11" s="95">
        <v>10.622916666666667</v>
      </c>
      <c r="M11" s="43">
        <v>9.6166666666666671</v>
      </c>
      <c r="N11" s="43">
        <v>12.916666666666666</v>
      </c>
      <c r="O11" s="43">
        <v>11.25</v>
      </c>
      <c r="P11" s="95">
        <v>10.825065274151436</v>
      </c>
      <c r="Q11" s="43">
        <v>9.5208333333333339</v>
      </c>
      <c r="R11" s="43">
        <v>12.270833333333334</v>
      </c>
      <c r="S11" s="43">
        <v>13.666666666666666</v>
      </c>
    </row>
    <row r="12" spans="1:27" x14ac:dyDescent="0.25">
      <c r="B12" s="89">
        <v>22</v>
      </c>
      <c r="C12" s="90" t="s">
        <v>237</v>
      </c>
      <c r="D12" s="95">
        <v>16.270833333333332</v>
      </c>
      <c r="E12" s="43">
        <v>23</v>
      </c>
      <c r="F12" s="43">
        <v>19.333333333333332</v>
      </c>
      <c r="G12" s="43">
        <v>24.099999999999998</v>
      </c>
      <c r="H12" s="95">
        <v>10.243727598566307</v>
      </c>
      <c r="I12" s="43">
        <v>11.972222222222223</v>
      </c>
      <c r="J12" s="43">
        <v>10.694444444444445</v>
      </c>
      <c r="K12" s="43">
        <v>11.181818181818182</v>
      </c>
      <c r="L12" s="95">
        <v>9.4229166666666675</v>
      </c>
      <c r="M12" s="43">
        <v>9.1</v>
      </c>
      <c r="N12" s="43">
        <v>9.3333333333333339</v>
      </c>
      <c r="O12" s="43">
        <v>10.466666666666667</v>
      </c>
      <c r="P12" s="95">
        <v>12.394255874673629</v>
      </c>
      <c r="Q12" s="43">
        <v>12.5625</v>
      </c>
      <c r="R12" s="43">
        <v>15.666666666666666</v>
      </c>
      <c r="S12" s="43">
        <v>17.125</v>
      </c>
    </row>
    <row r="13" spans="1:27" x14ac:dyDescent="0.25">
      <c r="B13" s="89">
        <v>31</v>
      </c>
      <c r="C13" s="90" t="s">
        <v>238</v>
      </c>
      <c r="D13" s="95">
        <v>1.6208333333333333</v>
      </c>
      <c r="E13" s="43">
        <v>1.5999999999999999</v>
      </c>
      <c r="F13" s="43">
        <v>3.3333333333333335</v>
      </c>
      <c r="G13" s="43">
        <v>1</v>
      </c>
      <c r="H13" s="95">
        <v>1.0573476702508962</v>
      </c>
      <c r="I13" s="43">
        <v>1.0277777777777777</v>
      </c>
      <c r="J13" s="43">
        <v>1.0555555555555556</v>
      </c>
      <c r="K13" s="43">
        <v>1.2121212121212122</v>
      </c>
      <c r="L13" s="95">
        <v>1.05</v>
      </c>
      <c r="M13" s="43">
        <v>1</v>
      </c>
      <c r="N13" s="43">
        <v>1.05</v>
      </c>
      <c r="O13" s="43">
        <v>1.2666666666666666</v>
      </c>
      <c r="P13" s="95">
        <v>1.206266318537859</v>
      </c>
      <c r="Q13" s="43">
        <v>1</v>
      </c>
      <c r="R13" s="43">
        <v>1.4166666666666667</v>
      </c>
      <c r="S13" s="43">
        <v>1.8541666666666667</v>
      </c>
    </row>
    <row r="14" spans="1:27" x14ac:dyDescent="0.25">
      <c r="B14" s="89">
        <v>32</v>
      </c>
      <c r="C14" s="90" t="s">
        <v>239</v>
      </c>
      <c r="D14" s="95">
        <v>4.1875</v>
      </c>
      <c r="E14" s="43">
        <v>1.5</v>
      </c>
      <c r="F14" s="43">
        <v>1.6666666666666667</v>
      </c>
      <c r="G14" s="43">
        <v>14.233333333333334</v>
      </c>
      <c r="H14" s="95">
        <v>1.7275985663082438</v>
      </c>
      <c r="I14" s="43">
        <v>1.0555555555555556</v>
      </c>
      <c r="J14" s="43">
        <v>1</v>
      </c>
      <c r="K14" s="43">
        <v>5.4242424242424248</v>
      </c>
      <c r="L14" s="95">
        <v>1.3333333333333333</v>
      </c>
      <c r="M14" s="43">
        <v>1</v>
      </c>
      <c r="N14" s="43">
        <v>1</v>
      </c>
      <c r="O14" s="43">
        <v>3.2333333333333329</v>
      </c>
      <c r="P14" s="95">
        <v>2.2663185378590081</v>
      </c>
      <c r="Q14" s="43">
        <v>1.0208333333333333</v>
      </c>
      <c r="R14" s="43">
        <v>1.5</v>
      </c>
      <c r="S14" s="43">
        <v>7.291666666666667</v>
      </c>
    </row>
    <row r="15" spans="1:27" x14ac:dyDescent="0.25">
      <c r="B15" s="89">
        <v>41</v>
      </c>
      <c r="C15" s="90" t="s">
        <v>240</v>
      </c>
      <c r="D15" s="95">
        <v>7.3458333333333332</v>
      </c>
      <c r="E15" s="43">
        <v>6.833333333333333</v>
      </c>
      <c r="F15" s="43">
        <v>7.1000000000000005</v>
      </c>
      <c r="G15" s="43">
        <v>14.033333333333333</v>
      </c>
      <c r="H15" s="95">
        <v>5.5483870967741939</v>
      </c>
      <c r="I15" s="43">
        <v>5.2222222222222223</v>
      </c>
      <c r="J15" s="43">
        <v>5.4722222222222223</v>
      </c>
      <c r="K15" s="43">
        <v>7.2727272727272734</v>
      </c>
      <c r="L15" s="95">
        <v>5.3624999999999998</v>
      </c>
      <c r="M15" s="43">
        <v>5.3</v>
      </c>
      <c r="N15" s="43">
        <v>5.3500000000000005</v>
      </c>
      <c r="O15" s="43">
        <v>5.7666666666666666</v>
      </c>
      <c r="P15" s="95">
        <v>6.2558746736292425</v>
      </c>
      <c r="Q15" s="43">
        <v>5.708333333333333</v>
      </c>
      <c r="R15" s="43">
        <v>6.166666666666667</v>
      </c>
      <c r="S15" s="43">
        <v>9.4375</v>
      </c>
    </row>
    <row r="16" spans="1:27" x14ac:dyDescent="0.25">
      <c r="B16" s="89">
        <v>42</v>
      </c>
      <c r="C16" s="90" t="s">
        <v>241</v>
      </c>
      <c r="D16" s="95">
        <v>7.3458333333333332</v>
      </c>
      <c r="E16" s="43">
        <v>6.833333333333333</v>
      </c>
      <c r="F16" s="43">
        <v>7.1000000000000005</v>
      </c>
      <c r="G16" s="43">
        <v>14.033333333333333</v>
      </c>
      <c r="H16" s="95">
        <v>5.5483870967741939</v>
      </c>
      <c r="I16" s="43">
        <v>5.2222222222222223</v>
      </c>
      <c r="J16" s="43">
        <v>5.4722222222222223</v>
      </c>
      <c r="K16" s="43">
        <v>7.2727272727272734</v>
      </c>
      <c r="L16" s="95">
        <v>5.3</v>
      </c>
      <c r="M16" s="43">
        <v>5.1333333333333337</v>
      </c>
      <c r="N16" s="43">
        <v>5.3666666666666671</v>
      </c>
      <c r="O16" s="43">
        <v>6</v>
      </c>
      <c r="P16" s="95">
        <v>6.415143603133159</v>
      </c>
      <c r="Q16" s="43">
        <v>5.604166666666667</v>
      </c>
      <c r="R16" s="43">
        <v>6.020833333333333</v>
      </c>
      <c r="S16" s="43">
        <v>10.479166666666666</v>
      </c>
    </row>
    <row r="17" spans="2:19" x14ac:dyDescent="0.25">
      <c r="B17" s="89">
        <v>51</v>
      </c>
      <c r="C17" s="90" t="s">
        <v>242</v>
      </c>
      <c r="D17" s="95">
        <v>3.2041666666666666</v>
      </c>
      <c r="E17" s="43">
        <v>3</v>
      </c>
      <c r="F17" s="43">
        <v>3</v>
      </c>
      <c r="G17" s="43">
        <v>4.6000000000000005</v>
      </c>
      <c r="H17" s="95">
        <v>3</v>
      </c>
      <c r="I17" s="43">
        <v>3</v>
      </c>
      <c r="J17" s="43">
        <v>3</v>
      </c>
      <c r="K17" s="43">
        <v>3</v>
      </c>
      <c r="L17" s="95">
        <v>3</v>
      </c>
      <c r="M17" s="43">
        <v>3</v>
      </c>
      <c r="N17" s="43">
        <v>3</v>
      </c>
      <c r="O17" s="43">
        <v>3</v>
      </c>
      <c r="P17" s="95">
        <v>3.0104438642297651</v>
      </c>
      <c r="Q17" s="43">
        <v>3</v>
      </c>
      <c r="R17" s="43">
        <v>3</v>
      </c>
      <c r="S17" s="43">
        <v>3.0625</v>
      </c>
    </row>
    <row r="18" spans="2:19" x14ac:dyDescent="0.25">
      <c r="B18" s="89">
        <v>52</v>
      </c>
      <c r="C18" s="90" t="s">
        <v>243</v>
      </c>
      <c r="D18" s="95">
        <v>7.4208333333333334</v>
      </c>
      <c r="E18" s="43">
        <v>3.7333333333333338</v>
      </c>
      <c r="F18" s="43">
        <v>3.0666666666666664</v>
      </c>
      <c r="G18" s="43">
        <v>29.066666666666666</v>
      </c>
      <c r="H18" s="95">
        <v>3.4946236559139785</v>
      </c>
      <c r="I18" s="43">
        <v>3</v>
      </c>
      <c r="J18" s="43">
        <v>3</v>
      </c>
      <c r="K18" s="43">
        <v>6.8484848484848486</v>
      </c>
      <c r="L18" s="95">
        <v>3.0895833333333331</v>
      </c>
      <c r="M18" s="43">
        <v>3</v>
      </c>
      <c r="N18" s="43">
        <v>3</v>
      </c>
      <c r="O18" s="43">
        <v>3.7166666666666668</v>
      </c>
      <c r="P18" s="95">
        <v>4.7075718015665799</v>
      </c>
      <c r="Q18" s="43">
        <v>3</v>
      </c>
      <c r="R18" s="43">
        <v>3</v>
      </c>
      <c r="S18" s="43">
        <v>13.895833333333334</v>
      </c>
    </row>
    <row r="19" spans="2:19" x14ac:dyDescent="0.25">
      <c r="B19" s="89">
        <v>61</v>
      </c>
      <c r="C19" s="90" t="s">
        <v>244</v>
      </c>
      <c r="D19" s="95">
        <v>12.145833333333334</v>
      </c>
      <c r="E19" s="43">
        <v>11.833333333333334</v>
      </c>
      <c r="F19" s="43">
        <v>9.9666666666666668</v>
      </c>
      <c r="G19" s="43">
        <v>28.5</v>
      </c>
      <c r="H19" s="95">
        <v>8.2831541218637987</v>
      </c>
      <c r="I19" s="43">
        <v>8.1111111111111125</v>
      </c>
      <c r="J19" s="43">
        <v>8.1666666666666661</v>
      </c>
      <c r="K19" s="43">
        <v>10.272727272727273</v>
      </c>
      <c r="L19" s="95">
        <v>7.9729166666666664</v>
      </c>
      <c r="M19" s="43">
        <v>7.8499999999999988</v>
      </c>
      <c r="N19" s="43">
        <v>8.0666666666666664</v>
      </c>
      <c r="O19" s="43">
        <v>8.5</v>
      </c>
      <c r="P19" s="95">
        <v>7.9451697127937333</v>
      </c>
      <c r="Q19" s="43">
        <v>7.4375</v>
      </c>
      <c r="R19" s="43">
        <v>8.2916666666666661</v>
      </c>
      <c r="S19" s="43">
        <v>9.7916666666666661</v>
      </c>
    </row>
    <row r="20" spans="2:19" x14ac:dyDescent="0.25">
      <c r="B20" s="89">
        <v>62</v>
      </c>
      <c r="C20" s="90" t="s">
        <v>245</v>
      </c>
      <c r="D20" s="95">
        <v>15.733333333333333</v>
      </c>
      <c r="E20" s="43">
        <v>41.56666666666667</v>
      </c>
      <c r="F20" s="43">
        <v>15.399999999999999</v>
      </c>
      <c r="G20" s="43">
        <v>11</v>
      </c>
      <c r="H20" s="95">
        <v>8.6236559139784941</v>
      </c>
      <c r="I20" s="43">
        <v>11.111111111111112</v>
      </c>
      <c r="J20" s="43">
        <v>8.3333333333333339</v>
      </c>
      <c r="K20" s="43">
        <v>8.4242424242424239</v>
      </c>
      <c r="L20" s="95">
        <v>8.0770833333333325</v>
      </c>
      <c r="M20" s="43">
        <v>8</v>
      </c>
      <c r="N20" s="43">
        <v>8.2333333333333343</v>
      </c>
      <c r="O20" s="43">
        <v>8.15</v>
      </c>
      <c r="P20" s="95">
        <v>8.6579634464751951</v>
      </c>
      <c r="Q20" s="43">
        <v>8.8333333333333339</v>
      </c>
      <c r="R20" s="43">
        <v>9.9166666666666661</v>
      </c>
      <c r="S20" s="43">
        <v>10.3125</v>
      </c>
    </row>
    <row r="21" spans="2:19" x14ac:dyDescent="0.25">
      <c r="B21" s="89">
        <v>71</v>
      </c>
      <c r="C21" s="90" t="s">
        <v>246</v>
      </c>
      <c r="D21" s="95">
        <v>6.2184873949579833</v>
      </c>
      <c r="E21" s="43">
        <v>7.833333333333333</v>
      </c>
      <c r="F21" s="43">
        <v>7.5333333333333323</v>
      </c>
      <c r="G21" s="43">
        <v>7.5999999999999988</v>
      </c>
      <c r="H21" s="95">
        <v>5.5378787878787881</v>
      </c>
      <c r="I21" s="43">
        <v>6.358585858585859</v>
      </c>
      <c r="J21" s="43">
        <v>6.7222222222222223</v>
      </c>
      <c r="K21" s="43">
        <v>6.0303030303030303</v>
      </c>
      <c r="L21" s="95">
        <v>5.5405405405405403</v>
      </c>
      <c r="M21" s="43">
        <v>4.7777777777777777</v>
      </c>
      <c r="N21" s="43">
        <v>5.9535947712418293</v>
      </c>
      <c r="O21" s="43">
        <v>6.6274509803921573</v>
      </c>
      <c r="P21" s="95">
        <v>5.7325227963525833</v>
      </c>
      <c r="Q21" s="43">
        <v>5.3636363636363633</v>
      </c>
      <c r="R21" s="43">
        <v>5.770833333333333</v>
      </c>
      <c r="S21" s="43">
        <v>6.375</v>
      </c>
    </row>
    <row r="22" spans="2:19" x14ac:dyDescent="0.25">
      <c r="B22" s="89">
        <v>72</v>
      </c>
      <c r="C22" s="90" t="s">
        <v>247</v>
      </c>
      <c r="D22" s="95">
        <v>6.493617021276596</v>
      </c>
      <c r="E22" s="43">
        <v>7.7</v>
      </c>
      <c r="F22" s="43">
        <v>6.3666666666666671</v>
      </c>
      <c r="G22" s="43">
        <v>6.9333333333333336</v>
      </c>
      <c r="H22" s="95">
        <v>5.4792452830188676</v>
      </c>
      <c r="I22" s="43">
        <v>5.75</v>
      </c>
      <c r="J22" s="43">
        <v>7</v>
      </c>
      <c r="K22" s="43">
        <v>6.3030303030303036</v>
      </c>
      <c r="L22" s="95">
        <v>5.6769230769230772</v>
      </c>
      <c r="M22" s="43">
        <v>4.9972222222222227</v>
      </c>
      <c r="N22" s="43">
        <v>6.7622549019607847</v>
      </c>
      <c r="O22" s="43">
        <v>6.4117647058823524</v>
      </c>
      <c r="P22" s="95">
        <v>5.6863905325443787</v>
      </c>
      <c r="Q22" s="43">
        <v>5.9333333333333336</v>
      </c>
      <c r="R22" s="43">
        <v>6.666666666666667</v>
      </c>
      <c r="S22" s="43">
        <v>7</v>
      </c>
    </row>
    <row r="23" spans="2:19" x14ac:dyDescent="0.25">
      <c r="B23" s="89">
        <v>81</v>
      </c>
      <c r="C23" s="90" t="s">
        <v>248</v>
      </c>
      <c r="D23" s="95">
        <v>11.933333333333334</v>
      </c>
      <c r="E23" s="43">
        <v>10.9</v>
      </c>
      <c r="F23" s="43">
        <v>9.6666666666666661</v>
      </c>
      <c r="G23" s="43">
        <v>21.533333333333331</v>
      </c>
      <c r="H23" s="95">
        <v>9.9928315412186386</v>
      </c>
      <c r="I23" s="43">
        <v>9.1111111111111125</v>
      </c>
      <c r="J23" s="43">
        <v>9.1666666666666661</v>
      </c>
      <c r="K23" s="43">
        <v>11.15151515151515</v>
      </c>
      <c r="L23" s="95">
        <v>9.5374999999999996</v>
      </c>
      <c r="M23" s="43">
        <v>9.0499999999999989</v>
      </c>
      <c r="N23" s="43">
        <v>9.2500000000000018</v>
      </c>
      <c r="O23" s="43">
        <v>10.783333333333331</v>
      </c>
      <c r="P23" s="95">
        <v>10.060052219321149</v>
      </c>
      <c r="Q23" s="43">
        <v>9.0625</v>
      </c>
      <c r="R23" s="43">
        <v>9.3333333333333339</v>
      </c>
      <c r="S23" s="43">
        <v>13.645833333333334</v>
      </c>
    </row>
    <row r="24" spans="2:19" x14ac:dyDescent="0.25">
      <c r="B24" s="89">
        <v>82</v>
      </c>
      <c r="C24" s="90" t="s">
        <v>249</v>
      </c>
      <c r="D24" s="95">
        <v>11.670833333333333</v>
      </c>
      <c r="E24" s="43">
        <v>13.9</v>
      </c>
      <c r="F24" s="43">
        <v>9.7333333333333325</v>
      </c>
      <c r="G24" s="43">
        <v>15.266666666666666</v>
      </c>
      <c r="H24" s="95">
        <v>10.261648745519713</v>
      </c>
      <c r="I24" s="43">
        <v>9.25</v>
      </c>
      <c r="J24" s="43">
        <v>9.75</v>
      </c>
      <c r="K24" s="43">
        <v>9.6666666666666661</v>
      </c>
      <c r="L24" s="95">
        <v>9.8312500000000007</v>
      </c>
      <c r="M24" s="43">
        <v>9.3833333333333329</v>
      </c>
      <c r="N24" s="43">
        <v>9.1833333333333336</v>
      </c>
      <c r="O24" s="43">
        <v>9.4333333333333336</v>
      </c>
      <c r="P24" s="95">
        <v>10.255874673629243</v>
      </c>
      <c r="Q24" s="43">
        <v>9.7708333333333339</v>
      </c>
      <c r="R24" s="43">
        <v>10</v>
      </c>
      <c r="S24" s="43">
        <v>10.604166666666666</v>
      </c>
    </row>
    <row r="25" spans="2:19" x14ac:dyDescent="0.25">
      <c r="B25" s="89">
        <v>91</v>
      </c>
      <c r="C25" s="90" t="s">
        <v>250</v>
      </c>
      <c r="D25" s="95">
        <v>18.237500000000001</v>
      </c>
      <c r="E25" s="43">
        <v>27.433333333333334</v>
      </c>
      <c r="F25" s="43">
        <v>17.433333333333334</v>
      </c>
      <c r="G25" s="43">
        <v>19.033333333333335</v>
      </c>
      <c r="H25" s="95">
        <v>22</v>
      </c>
      <c r="I25" s="43">
        <v>22.666666666666668</v>
      </c>
      <c r="J25" s="43">
        <v>27</v>
      </c>
      <c r="K25" s="43">
        <v>23.90909090909091</v>
      </c>
      <c r="L25" s="95">
        <v>23.458333333333332</v>
      </c>
      <c r="M25" s="43">
        <v>27.05</v>
      </c>
      <c r="N25" s="43">
        <v>27.083333333333332</v>
      </c>
      <c r="O25" s="43">
        <v>23.016666666666669</v>
      </c>
      <c r="P25" s="95">
        <v>25.389033942558747</v>
      </c>
      <c r="Q25" s="43">
        <v>28.583333333333332</v>
      </c>
      <c r="R25" s="43">
        <v>28.5625</v>
      </c>
      <c r="S25" s="43">
        <v>23.25</v>
      </c>
    </row>
    <row r="26" spans="2:19" x14ac:dyDescent="0.25">
      <c r="B26" s="89">
        <v>92</v>
      </c>
      <c r="C26" s="90" t="s">
        <v>251</v>
      </c>
      <c r="D26" s="95">
        <v>19.779166666666665</v>
      </c>
      <c r="E26" s="43">
        <v>22.5</v>
      </c>
      <c r="F26" s="43">
        <v>16.7</v>
      </c>
      <c r="G26" s="43">
        <v>34.233333333333327</v>
      </c>
      <c r="H26" s="95">
        <v>18.663082437275985</v>
      </c>
      <c r="I26" s="43">
        <v>16.944444444444443</v>
      </c>
      <c r="J26" s="43">
        <v>20.611111111111114</v>
      </c>
      <c r="K26" s="43">
        <v>19.757575757575758</v>
      </c>
      <c r="L26" s="95">
        <v>19.443750000000001</v>
      </c>
      <c r="M26" s="43">
        <v>18.75</v>
      </c>
      <c r="N26" s="43">
        <v>18.933333333333334</v>
      </c>
      <c r="O26" s="43">
        <v>24.5</v>
      </c>
      <c r="P26" s="95">
        <v>21.488250652741513</v>
      </c>
      <c r="Q26" s="43">
        <v>20.208333333333332</v>
      </c>
      <c r="R26" s="43">
        <v>23.083333333333332</v>
      </c>
      <c r="S26" s="43">
        <v>25.5</v>
      </c>
    </row>
    <row r="27" spans="2:19" x14ac:dyDescent="0.25">
      <c r="B27" s="89">
        <v>101</v>
      </c>
      <c r="C27" s="90" t="s">
        <v>252</v>
      </c>
      <c r="D27" s="95">
        <v>13.3125</v>
      </c>
      <c r="E27" s="43">
        <v>13.466666666666667</v>
      </c>
      <c r="F27" s="43">
        <v>14.666666666666666</v>
      </c>
      <c r="G27" s="43">
        <v>13.4</v>
      </c>
      <c r="H27" s="95">
        <v>13.143369175627241</v>
      </c>
      <c r="I27" s="43">
        <v>11.916666666666666</v>
      </c>
      <c r="J27" s="43">
        <v>15.638888888888891</v>
      </c>
      <c r="K27" s="43">
        <v>13.606060606060607</v>
      </c>
      <c r="L27" s="95">
        <v>60.139240506329116</v>
      </c>
      <c r="M27" s="43">
        <v>38.520833333333336</v>
      </c>
      <c r="N27" s="43">
        <v>99.410539215686256</v>
      </c>
      <c r="O27" s="43">
        <v>67.725490196078439</v>
      </c>
      <c r="P27" s="95">
        <v>79.140992167101828</v>
      </c>
      <c r="Q27" s="43">
        <v>59.416666666666664</v>
      </c>
      <c r="R27" s="43">
        <v>145.4375</v>
      </c>
      <c r="S27" s="43">
        <v>90.979166666666671</v>
      </c>
    </row>
    <row r="28" spans="2:19" x14ac:dyDescent="0.25">
      <c r="B28" s="89">
        <v>102</v>
      </c>
      <c r="C28" s="90" t="s">
        <v>253</v>
      </c>
      <c r="D28" s="95">
        <v>3.2041666666666666</v>
      </c>
      <c r="E28" s="43">
        <v>3</v>
      </c>
      <c r="F28" s="43">
        <v>3</v>
      </c>
      <c r="G28" s="43">
        <v>4.6000000000000005</v>
      </c>
      <c r="H28" s="95">
        <v>3</v>
      </c>
      <c r="I28" s="43">
        <v>3</v>
      </c>
      <c r="J28" s="43">
        <v>3</v>
      </c>
      <c r="K28" s="43">
        <v>3</v>
      </c>
      <c r="L28" s="95">
        <v>12.49367088607595</v>
      </c>
      <c r="M28" s="43">
        <v>11.020833333333334</v>
      </c>
      <c r="N28" s="43">
        <v>14.810049019607844</v>
      </c>
      <c r="O28" s="43">
        <v>13.098039215686276</v>
      </c>
      <c r="P28" s="95">
        <v>12.096605744125327</v>
      </c>
      <c r="Q28" s="43">
        <v>10.708333333333334</v>
      </c>
      <c r="R28" s="43">
        <v>14.479166666666666</v>
      </c>
      <c r="S28" s="43">
        <v>12.958333333333334</v>
      </c>
    </row>
    <row r="29" spans="2:19" x14ac:dyDescent="0.25">
      <c r="B29" s="89">
        <v>111</v>
      </c>
      <c r="C29" s="90" t="s">
        <v>254</v>
      </c>
      <c r="D29" s="95">
        <v>14.645833333333334</v>
      </c>
      <c r="E29" s="43">
        <v>14.066666666666668</v>
      </c>
      <c r="F29" s="43">
        <v>14.699999999999998</v>
      </c>
      <c r="G29" s="43">
        <v>14.433333333333332</v>
      </c>
      <c r="H29" s="95">
        <v>14.336917562724015</v>
      </c>
      <c r="I29" s="43">
        <v>13.111111111111112</v>
      </c>
      <c r="J29" s="43">
        <v>15.194444444444443</v>
      </c>
      <c r="K29" s="43">
        <v>15.090909090909088</v>
      </c>
      <c r="L29" s="95">
        <v>14.458333333333334</v>
      </c>
      <c r="M29" s="43">
        <v>13.566666666666665</v>
      </c>
      <c r="N29" s="43">
        <v>15.416666666666666</v>
      </c>
      <c r="O29" s="43">
        <v>15.049999999999999</v>
      </c>
      <c r="P29" s="95">
        <v>13.527415143603132</v>
      </c>
      <c r="Q29" s="43">
        <v>11.770833333333334</v>
      </c>
      <c r="R29" s="43">
        <v>14.520833333333334</v>
      </c>
      <c r="S29" s="43">
        <v>12.395833333333334</v>
      </c>
    </row>
    <row r="30" spans="2:19" x14ac:dyDescent="0.25">
      <c r="B30" s="89">
        <v>112</v>
      </c>
      <c r="C30" s="90" t="s">
        <v>255</v>
      </c>
      <c r="D30" s="95">
        <v>15.029166666666667</v>
      </c>
      <c r="E30" s="43">
        <v>13.866666666666667</v>
      </c>
      <c r="F30" s="43">
        <v>15.799999999999999</v>
      </c>
      <c r="G30" s="43">
        <v>14.333333333333334</v>
      </c>
      <c r="H30" s="95">
        <v>13.899641577060931</v>
      </c>
      <c r="I30" s="43">
        <v>12.833333333333334</v>
      </c>
      <c r="J30" s="43">
        <v>14.694444444444445</v>
      </c>
      <c r="K30" s="43">
        <v>14.393939393939396</v>
      </c>
      <c r="L30" s="95">
        <v>12.983333333333333</v>
      </c>
      <c r="M30" s="43">
        <v>12.516666666666666</v>
      </c>
      <c r="N30" s="43">
        <v>13.533333333333331</v>
      </c>
      <c r="O30" s="43">
        <v>14.033333333333333</v>
      </c>
      <c r="P30" s="95">
        <v>12.007832898172325</v>
      </c>
      <c r="Q30" s="43">
        <v>12.375</v>
      </c>
      <c r="R30" s="43">
        <v>12.875</v>
      </c>
      <c r="S30" s="43">
        <v>12.4375</v>
      </c>
    </row>
    <row r="31" spans="2:19" x14ac:dyDescent="0.25">
      <c r="B31" s="89">
        <v>121</v>
      </c>
      <c r="C31" s="90" t="s">
        <v>256</v>
      </c>
      <c r="D31" s="95">
        <v>5.4874999999999998</v>
      </c>
      <c r="E31" s="43">
        <v>5.8666666666666671</v>
      </c>
      <c r="F31" s="43">
        <v>5.3999999999999995</v>
      </c>
      <c r="G31" s="43">
        <v>5.5666666666666673</v>
      </c>
      <c r="H31" s="95">
        <v>5.3620071684587813</v>
      </c>
      <c r="I31" s="43">
        <v>5.166666666666667</v>
      </c>
      <c r="J31" s="43">
        <v>5.583333333333333</v>
      </c>
      <c r="K31" s="43">
        <v>5.0303030303030303</v>
      </c>
      <c r="L31" s="95">
        <v>5.0374999999999996</v>
      </c>
      <c r="M31" s="43">
        <v>5.4666666666666659</v>
      </c>
      <c r="N31" s="43">
        <v>5.416666666666667</v>
      </c>
      <c r="O31" s="43">
        <v>5.166666666666667</v>
      </c>
      <c r="P31" s="95">
        <v>3.85378590078329</v>
      </c>
      <c r="Q31" s="43">
        <v>3.8958333333333335</v>
      </c>
      <c r="R31" s="43">
        <v>3.7083333333333335</v>
      </c>
      <c r="S31" s="43">
        <v>3.9166666666666665</v>
      </c>
    </row>
    <row r="32" spans="2:19" x14ac:dyDescent="0.25">
      <c r="B32" s="89">
        <v>122</v>
      </c>
      <c r="C32" s="90" t="s">
        <v>257</v>
      </c>
      <c r="D32" s="95">
        <v>5.8916666666666666</v>
      </c>
      <c r="E32" s="43">
        <v>8.1666666666666661</v>
      </c>
      <c r="F32" s="43">
        <v>5.5333333333333341</v>
      </c>
      <c r="G32" s="43">
        <v>5.7</v>
      </c>
      <c r="H32" s="95">
        <v>5.3369175627240146</v>
      </c>
      <c r="I32" s="43">
        <v>5.4444444444444438</v>
      </c>
      <c r="J32" s="43">
        <v>5.333333333333333</v>
      </c>
      <c r="K32" s="43">
        <v>5.5757575757575752</v>
      </c>
      <c r="L32" s="95">
        <v>5.2125000000000004</v>
      </c>
      <c r="M32" s="43">
        <v>5.6000000000000005</v>
      </c>
      <c r="N32" s="43">
        <v>5.2666666666666666</v>
      </c>
      <c r="O32" s="43">
        <v>5.2833333333333332</v>
      </c>
      <c r="P32" s="95">
        <v>3.6919060052219321</v>
      </c>
      <c r="Q32" s="43">
        <v>3.625</v>
      </c>
      <c r="R32" s="43">
        <v>3.8125</v>
      </c>
      <c r="S32" s="43">
        <v>3.7916666666666665</v>
      </c>
    </row>
    <row r="33" spans="2:19" x14ac:dyDescent="0.25">
      <c r="B33" s="89">
        <v>131</v>
      </c>
      <c r="C33" s="90" t="s">
        <v>258</v>
      </c>
      <c r="D33" s="95">
        <v>17.504166666666666</v>
      </c>
      <c r="E33" s="43">
        <v>20.433333333333334</v>
      </c>
      <c r="F33" s="43">
        <v>17.433333333333334</v>
      </c>
      <c r="G33" s="43">
        <v>32.199999999999996</v>
      </c>
      <c r="H33" s="95">
        <v>10.874551971326165</v>
      </c>
      <c r="I33" s="43">
        <v>10.972222222222221</v>
      </c>
      <c r="J33" s="43">
        <v>11.111111111111109</v>
      </c>
      <c r="K33" s="43">
        <v>13.545454545454547</v>
      </c>
      <c r="L33" s="95">
        <v>10.35</v>
      </c>
      <c r="M33" s="43">
        <v>10.033333333333333</v>
      </c>
      <c r="N33" s="43">
        <v>10.583333333333334</v>
      </c>
      <c r="O33" s="43">
        <v>11.799999999999999</v>
      </c>
      <c r="P33" s="95">
        <v>11.501305483028721</v>
      </c>
      <c r="Q33" s="43">
        <v>11.666666666666666</v>
      </c>
      <c r="R33" s="43">
        <v>13.25</v>
      </c>
      <c r="S33" s="43">
        <v>14.0625</v>
      </c>
    </row>
    <row r="34" spans="2:19" x14ac:dyDescent="0.25">
      <c r="B34" s="89">
        <v>132</v>
      </c>
      <c r="C34" s="90" t="s">
        <v>259</v>
      </c>
      <c r="D34" s="95">
        <v>22.233333333333334</v>
      </c>
      <c r="E34" s="43">
        <v>26.099999999999998</v>
      </c>
      <c r="F34" s="43">
        <v>21.8</v>
      </c>
      <c r="G34" s="43">
        <v>57.766666666666673</v>
      </c>
      <c r="H34" s="95">
        <v>10.810035842293907</v>
      </c>
      <c r="I34" s="43">
        <v>11.388888888888891</v>
      </c>
      <c r="J34" s="43">
        <v>10.916666666666666</v>
      </c>
      <c r="K34" s="43">
        <v>14.606060606060604</v>
      </c>
      <c r="L34" s="95">
        <v>10.058333333333334</v>
      </c>
      <c r="M34" s="43">
        <v>9.6333333333333329</v>
      </c>
      <c r="N34" s="43">
        <v>10.35</v>
      </c>
      <c r="O34" s="43">
        <v>10.766666666666666</v>
      </c>
      <c r="P34" s="95">
        <v>11.50523560209424</v>
      </c>
      <c r="Q34" s="43">
        <v>12.395833333333334</v>
      </c>
      <c r="R34" s="43">
        <v>13.770833333333334</v>
      </c>
      <c r="S34" s="43">
        <v>12.395833333333334</v>
      </c>
    </row>
    <row r="35" spans="2:19" x14ac:dyDescent="0.25">
      <c r="B35" s="89">
        <v>161</v>
      </c>
      <c r="C35" s="90" t="s">
        <v>260</v>
      </c>
      <c r="D35" s="95">
        <v>12.541666666666666</v>
      </c>
      <c r="E35" s="43">
        <v>12.799999999999999</v>
      </c>
      <c r="F35" s="43">
        <v>12.4</v>
      </c>
      <c r="G35" s="43">
        <v>11.4</v>
      </c>
      <c r="H35" s="95">
        <v>13.49290780141844</v>
      </c>
      <c r="I35" s="43">
        <v>13.361111111111112</v>
      </c>
      <c r="J35" s="43">
        <v>13.722222222222221</v>
      </c>
      <c r="K35" s="43">
        <v>13.815656565656568</v>
      </c>
      <c r="L35" s="95">
        <v>11.031380753138075</v>
      </c>
      <c r="M35" s="43">
        <v>10.933333333333332</v>
      </c>
      <c r="N35" s="43">
        <v>13.283333333333331</v>
      </c>
      <c r="O35" s="43">
        <v>13.833333333333334</v>
      </c>
      <c r="P35" s="95">
        <v>10.428198433420366</v>
      </c>
      <c r="Q35" s="43">
        <v>10.729166666666666</v>
      </c>
      <c r="R35" s="43">
        <v>12.541666666666666</v>
      </c>
      <c r="S35" s="43">
        <v>10.229166666666666</v>
      </c>
    </row>
    <row r="36" spans="2:19" x14ac:dyDescent="0.25">
      <c r="B36" s="89">
        <v>162</v>
      </c>
      <c r="C36" s="90" t="s">
        <v>261</v>
      </c>
      <c r="D36" s="95">
        <v>12.541666666666666</v>
      </c>
      <c r="E36" s="43">
        <v>12.799999999999999</v>
      </c>
      <c r="F36" s="43">
        <v>12.4</v>
      </c>
      <c r="G36" s="43">
        <v>11.4</v>
      </c>
      <c r="H36" s="95">
        <v>13.49290780141844</v>
      </c>
      <c r="I36" s="43">
        <v>13.361111111111112</v>
      </c>
      <c r="J36" s="43">
        <v>13.722222222222221</v>
      </c>
      <c r="K36" s="43">
        <v>13.815656565656568</v>
      </c>
      <c r="L36" s="95">
        <v>12.30625</v>
      </c>
      <c r="M36" s="43">
        <v>13.449999999999998</v>
      </c>
      <c r="N36" s="43">
        <v>14.083333333333334</v>
      </c>
      <c r="O36" s="43">
        <v>12.766666666666666</v>
      </c>
      <c r="P36" s="95">
        <v>13.117493472584856</v>
      </c>
      <c r="Q36" s="43">
        <v>9.8333333333333339</v>
      </c>
      <c r="R36" s="43">
        <v>11.645833333333334</v>
      </c>
      <c r="S36" s="43">
        <v>29.5</v>
      </c>
    </row>
    <row r="37" spans="2:19" x14ac:dyDescent="0.25">
      <c r="B37" s="89">
        <v>171</v>
      </c>
      <c r="C37" s="90" t="s">
        <v>262</v>
      </c>
      <c r="D37" s="95">
        <v>15.379166666666666</v>
      </c>
      <c r="E37" s="43">
        <v>13.366666666666667</v>
      </c>
      <c r="F37" s="43">
        <v>13.266666666666667</v>
      </c>
      <c r="G37" s="43">
        <v>31.900000000000002</v>
      </c>
      <c r="H37" s="95">
        <v>10.319298245614036</v>
      </c>
      <c r="I37" s="43">
        <v>10.722222222222221</v>
      </c>
      <c r="J37" s="43">
        <v>10.222222222222221</v>
      </c>
      <c r="K37" s="43">
        <v>13.25</v>
      </c>
      <c r="L37" s="95">
        <v>9.4895833333333339</v>
      </c>
      <c r="M37" s="43">
        <v>9.7166666666666668</v>
      </c>
      <c r="N37" s="43">
        <v>9.1333333333333329</v>
      </c>
      <c r="O37" s="43">
        <v>11.883333333333335</v>
      </c>
      <c r="P37" s="95">
        <v>9.9399477806788514</v>
      </c>
      <c r="Q37" s="43">
        <v>10.229166666666666</v>
      </c>
      <c r="R37" s="43">
        <v>12.354166666666666</v>
      </c>
      <c r="S37" s="43">
        <v>10.166666666666666</v>
      </c>
    </row>
    <row r="38" spans="2:19" x14ac:dyDescent="0.25">
      <c r="B38" s="89">
        <v>172</v>
      </c>
      <c r="C38" s="90" t="s">
        <v>263</v>
      </c>
      <c r="D38" s="95">
        <v>15.304166666666667</v>
      </c>
      <c r="E38" s="43">
        <v>26.900000000000002</v>
      </c>
      <c r="F38" s="43">
        <v>21.333333333333332</v>
      </c>
      <c r="G38" s="43">
        <v>14.233333333333334</v>
      </c>
      <c r="H38" s="95">
        <v>9.4385964912280702</v>
      </c>
      <c r="I38" s="43">
        <v>10.805555555555555</v>
      </c>
      <c r="J38" s="43">
        <v>10.694444444444443</v>
      </c>
      <c r="K38" s="43">
        <v>9.8333333333333339</v>
      </c>
      <c r="L38" s="95">
        <v>8.9437499999999996</v>
      </c>
      <c r="M38" s="43">
        <v>9.3166666666666647</v>
      </c>
      <c r="N38" s="43">
        <v>10.333333333333334</v>
      </c>
      <c r="O38" s="43">
        <v>9.0666666666666664</v>
      </c>
      <c r="P38" s="95">
        <v>34.195822454308093</v>
      </c>
      <c r="Q38" s="43">
        <v>28.854166666666668</v>
      </c>
      <c r="R38" s="43">
        <v>35.6875</v>
      </c>
      <c r="S38" s="43">
        <v>35.041666666666664</v>
      </c>
    </row>
    <row r="39" spans="2:19" x14ac:dyDescent="0.25">
      <c r="B39" s="89">
        <v>181</v>
      </c>
      <c r="C39" s="90" t="s">
        <v>264</v>
      </c>
      <c r="D39" s="95">
        <v>37.533333333333331</v>
      </c>
      <c r="E39" s="43">
        <v>34.266666666666673</v>
      </c>
      <c r="F39" s="43">
        <v>37.166666666666664</v>
      </c>
      <c r="G39" s="43">
        <v>37.9</v>
      </c>
      <c r="H39" s="95">
        <v>33.712280701754388</v>
      </c>
      <c r="I39" s="43">
        <v>29.333333333333332</v>
      </c>
      <c r="J39" s="43">
        <v>34.361111111111107</v>
      </c>
      <c r="K39" s="43">
        <v>34.5</v>
      </c>
      <c r="L39" s="95">
        <v>34.916666666666664</v>
      </c>
      <c r="M39" s="43">
        <v>30.3</v>
      </c>
      <c r="N39" s="43">
        <v>36.716666666666669</v>
      </c>
      <c r="O39" s="43">
        <v>34.983333333333327</v>
      </c>
      <c r="P39" s="95">
        <v>29.386422976501304</v>
      </c>
      <c r="Q39" s="43">
        <v>28.083333333333332</v>
      </c>
      <c r="R39" s="43">
        <v>31.3125</v>
      </c>
      <c r="S39" s="43">
        <v>31.145833333333332</v>
      </c>
    </row>
    <row r="40" spans="2:19" x14ac:dyDescent="0.25">
      <c r="B40" s="89">
        <v>182</v>
      </c>
      <c r="C40" s="90" t="s">
        <v>265</v>
      </c>
      <c r="D40" s="95">
        <v>34.445833333333333</v>
      </c>
      <c r="E40" s="43">
        <v>36.666666666666664</v>
      </c>
      <c r="F40" s="43">
        <v>35.666666666666671</v>
      </c>
      <c r="G40" s="43">
        <v>35.1</v>
      </c>
      <c r="H40" s="95">
        <v>28.610526315789475</v>
      </c>
      <c r="I40" s="43">
        <v>27.777777777777775</v>
      </c>
      <c r="J40" s="43">
        <v>29.333333333333332</v>
      </c>
      <c r="K40" s="43">
        <v>28.861111111111111</v>
      </c>
      <c r="L40" s="95">
        <v>29.987500000000001</v>
      </c>
      <c r="M40" s="43">
        <v>28.333333333333332</v>
      </c>
      <c r="N40" s="43">
        <v>32.699999999999996</v>
      </c>
      <c r="O40" s="43">
        <v>30.066666666666666</v>
      </c>
      <c r="P40" s="95">
        <v>8.0078328981723246</v>
      </c>
      <c r="Q40" s="43">
        <v>10.166666666666666</v>
      </c>
      <c r="R40" s="43">
        <v>10.666666666666666</v>
      </c>
      <c r="S40" s="43">
        <v>9.2291666666666661</v>
      </c>
    </row>
    <row r="41" spans="2:19" x14ac:dyDescent="0.25">
      <c r="B41" s="89">
        <v>191</v>
      </c>
      <c r="C41" s="90" t="s">
        <v>266</v>
      </c>
      <c r="D41" s="95">
        <v>9.5625</v>
      </c>
      <c r="E41" s="43">
        <v>15.4</v>
      </c>
      <c r="F41" s="43">
        <v>11.700000000000001</v>
      </c>
      <c r="G41" s="43">
        <v>10.9</v>
      </c>
      <c r="H41" s="95">
        <v>7.0631578947368423</v>
      </c>
      <c r="I41" s="43">
        <v>9.5833333333333339</v>
      </c>
      <c r="J41" s="43">
        <v>8.5</v>
      </c>
      <c r="K41" s="43">
        <v>7.666666666666667</v>
      </c>
      <c r="L41" s="95">
        <v>6.8833333333333337</v>
      </c>
      <c r="M41" s="43">
        <v>9.1666666666666661</v>
      </c>
      <c r="N41" s="43">
        <v>8.5499999999999989</v>
      </c>
      <c r="O41" s="43">
        <v>7.5666666666666664</v>
      </c>
      <c r="P41" s="95">
        <v>7.3838120104438643</v>
      </c>
      <c r="Q41" s="43">
        <v>6.666666666666667</v>
      </c>
      <c r="R41" s="43">
        <v>8.8125</v>
      </c>
      <c r="S41" s="43">
        <v>12.395833333333334</v>
      </c>
    </row>
    <row r="42" spans="2:19" x14ac:dyDescent="0.25">
      <c r="B42" s="89">
        <v>192</v>
      </c>
      <c r="C42" s="90" t="s">
        <v>267</v>
      </c>
      <c r="D42" s="95">
        <v>8.1083333333333325</v>
      </c>
      <c r="E42" s="43">
        <v>8.6333333333333346</v>
      </c>
      <c r="F42" s="43">
        <v>9.5333333333333332</v>
      </c>
      <c r="G42" s="43">
        <v>12.800000000000002</v>
      </c>
      <c r="H42" s="95">
        <v>6.6561403508771928</v>
      </c>
      <c r="I42" s="43">
        <v>6.7222222222222214</v>
      </c>
      <c r="J42" s="43">
        <v>7.833333333333333</v>
      </c>
      <c r="K42" s="43">
        <v>8.9444444444444446</v>
      </c>
      <c r="L42" s="95">
        <v>6.5</v>
      </c>
      <c r="M42" s="43">
        <v>6.1166666666666671</v>
      </c>
      <c r="N42" s="43">
        <v>7.8166666666666664</v>
      </c>
      <c r="O42" s="43">
        <v>9</v>
      </c>
      <c r="P42" s="95">
        <v>2.1984334203655354</v>
      </c>
      <c r="Q42" s="43">
        <v>2.0416666666666665</v>
      </c>
      <c r="R42" s="43">
        <v>2.2083333333333335</v>
      </c>
      <c r="S42" s="43">
        <v>2.75</v>
      </c>
    </row>
    <row r="43" spans="2:19" x14ac:dyDescent="0.25">
      <c r="B43" s="89">
        <v>201</v>
      </c>
      <c r="C43" s="90" t="s">
        <v>268</v>
      </c>
      <c r="D43" s="95">
        <v>2.5583333333333331</v>
      </c>
      <c r="E43" s="43">
        <v>4.6333333333333329</v>
      </c>
      <c r="F43" s="43">
        <v>2.166666666666667</v>
      </c>
      <c r="G43" s="43">
        <v>2.8000000000000003</v>
      </c>
      <c r="H43" s="95">
        <v>2.0842105263157893</v>
      </c>
      <c r="I43" s="43">
        <v>2.1388888888888888</v>
      </c>
      <c r="J43" s="43">
        <v>2.0277777777777781</v>
      </c>
      <c r="K43" s="43">
        <v>2.25</v>
      </c>
      <c r="L43" s="95">
        <v>2.0687500000000001</v>
      </c>
      <c r="M43" s="43">
        <v>2.0166666666666666</v>
      </c>
      <c r="N43" s="43">
        <v>2.0500000000000003</v>
      </c>
      <c r="O43" s="43">
        <v>2.0666666666666669</v>
      </c>
      <c r="P43" s="95">
        <v>2.1305483028720626</v>
      </c>
      <c r="Q43" s="43">
        <v>2</v>
      </c>
      <c r="R43" s="43">
        <v>2.0208333333333335</v>
      </c>
      <c r="S43" s="43">
        <v>2.75</v>
      </c>
    </row>
    <row r="44" spans="2:19" x14ac:dyDescent="0.25">
      <c r="B44" s="89">
        <v>202</v>
      </c>
      <c r="C44" s="90" t="s">
        <v>269</v>
      </c>
      <c r="D44" s="95">
        <v>2.3125</v>
      </c>
      <c r="E44" s="43">
        <v>2.2333333333333334</v>
      </c>
      <c r="F44" s="43">
        <v>2.166666666666667</v>
      </c>
      <c r="G44" s="43">
        <v>3.2666666666666662</v>
      </c>
      <c r="H44" s="95">
        <v>2.0701754385964914</v>
      </c>
      <c r="I44" s="43">
        <v>2</v>
      </c>
      <c r="J44" s="43">
        <v>2.1111111111111112</v>
      </c>
      <c r="K44" s="43">
        <v>2.3333333333333335</v>
      </c>
      <c r="L44" s="95">
        <v>2.0583333333333331</v>
      </c>
      <c r="M44" s="43">
        <v>2.0333333333333332</v>
      </c>
      <c r="N44" s="43">
        <v>2</v>
      </c>
      <c r="O44" s="43">
        <v>2.0833333333333335</v>
      </c>
      <c r="P44" s="95">
        <v>17.93733681462141</v>
      </c>
      <c r="Q44" s="43">
        <v>19.875</v>
      </c>
      <c r="R44" s="43">
        <v>22.020833333333332</v>
      </c>
      <c r="S44" s="43">
        <v>20.9375</v>
      </c>
    </row>
    <row r="45" spans="2:19" x14ac:dyDescent="0.25">
      <c r="B45" s="89">
        <v>211</v>
      </c>
      <c r="C45" s="90" t="s">
        <v>270</v>
      </c>
      <c r="D45" s="95">
        <v>23.579166666666666</v>
      </c>
      <c r="E45" s="43">
        <v>43.5</v>
      </c>
      <c r="F45" s="43">
        <v>25.5</v>
      </c>
      <c r="G45" s="43">
        <v>25.866666666666664</v>
      </c>
      <c r="H45" s="95">
        <v>15.533333333333333</v>
      </c>
      <c r="I45" s="43">
        <v>19.722222222222218</v>
      </c>
      <c r="J45" s="43">
        <v>15.444444444444443</v>
      </c>
      <c r="K45" s="43">
        <v>16.583333333333332</v>
      </c>
      <c r="L45" s="95">
        <v>14.610416666666667</v>
      </c>
      <c r="M45" s="43">
        <v>15.133333333333335</v>
      </c>
      <c r="N45" s="43">
        <v>14.933333333333332</v>
      </c>
      <c r="O45" s="43">
        <v>16.416666666666668</v>
      </c>
      <c r="P45" s="95">
        <v>21.109660574412533</v>
      </c>
      <c r="Q45" s="43">
        <v>15.770833333333334</v>
      </c>
      <c r="R45" s="43">
        <v>21.291666666666668</v>
      </c>
      <c r="S45" s="43">
        <v>39.8125</v>
      </c>
    </row>
    <row r="46" spans="2:19" x14ac:dyDescent="0.25">
      <c r="B46" s="89">
        <v>212</v>
      </c>
      <c r="C46" s="90" t="s">
        <v>271</v>
      </c>
      <c r="D46" s="95">
        <v>24.116666666666667</v>
      </c>
      <c r="E46" s="43">
        <v>22.133333333333336</v>
      </c>
      <c r="F46" s="43">
        <v>21.266666666666666</v>
      </c>
      <c r="G46" s="43">
        <v>44.699999999999996</v>
      </c>
      <c r="H46" s="95">
        <v>16.92982456140351</v>
      </c>
      <c r="I46" s="43">
        <v>15.888888888888891</v>
      </c>
      <c r="J46" s="43">
        <v>16</v>
      </c>
      <c r="K46" s="43">
        <v>25.333333333333332</v>
      </c>
      <c r="L46" s="95">
        <v>16.114583333333332</v>
      </c>
      <c r="M46" s="43">
        <v>14.733333333333334</v>
      </c>
      <c r="N46" s="43">
        <v>15.633333333333335</v>
      </c>
      <c r="O46" s="43">
        <v>23.983333333333334</v>
      </c>
      <c r="P46" s="95">
        <v>13.720626631853786</v>
      </c>
      <c r="Q46" s="43">
        <v>8.3958333333333339</v>
      </c>
      <c r="R46" s="43">
        <v>14.458333333333334</v>
      </c>
      <c r="S46" s="43">
        <v>29.604166666666668</v>
      </c>
    </row>
    <row r="47" spans="2:19" x14ac:dyDescent="0.25">
      <c r="B47" s="89">
        <v>221</v>
      </c>
      <c r="C47" s="90" t="s">
        <v>272</v>
      </c>
      <c r="D47" s="95">
        <v>16.445833333333333</v>
      </c>
      <c r="E47" s="43">
        <v>13.466666666666667</v>
      </c>
      <c r="F47" s="43">
        <v>18.033333333333335</v>
      </c>
      <c r="G47" s="43">
        <v>32.1</v>
      </c>
      <c r="H47" s="95">
        <v>11.12280701754386</v>
      </c>
      <c r="I47" s="43">
        <v>9.5</v>
      </c>
      <c r="J47" s="43">
        <v>11.583333333333334</v>
      </c>
      <c r="K47" s="43">
        <v>15.222222222222223</v>
      </c>
      <c r="L47" s="95">
        <v>10.504166666666666</v>
      </c>
      <c r="M47" s="43">
        <v>8.7166666666666668</v>
      </c>
      <c r="N47" s="43">
        <v>9.9</v>
      </c>
      <c r="O47" s="43">
        <v>14.233333333333334</v>
      </c>
      <c r="P47" s="95">
        <v>7.6605744125326369</v>
      </c>
      <c r="Q47" s="43">
        <v>7.479166666666667</v>
      </c>
      <c r="R47" s="43">
        <v>7.833333333333333</v>
      </c>
      <c r="S47" s="43">
        <v>10.375</v>
      </c>
    </row>
    <row r="48" spans="2:19" x14ac:dyDescent="0.25">
      <c r="B48" s="89">
        <v>222</v>
      </c>
      <c r="C48" s="90" t="s">
        <v>273</v>
      </c>
      <c r="D48" s="95">
        <v>13.920833333333333</v>
      </c>
      <c r="E48" s="43">
        <v>23.433333333333334</v>
      </c>
      <c r="F48" s="43">
        <v>15.666666666666666</v>
      </c>
      <c r="G48" s="43">
        <v>13.833333333333334</v>
      </c>
      <c r="H48" s="95">
        <v>10.196491228070176</v>
      </c>
      <c r="I48" s="43">
        <v>11.083333333333334</v>
      </c>
      <c r="J48" s="43">
        <v>10.277777777777779</v>
      </c>
      <c r="K48" s="43">
        <v>9.8611111111111089</v>
      </c>
      <c r="L48" s="95">
        <v>9.3916666666666675</v>
      </c>
      <c r="M48" s="43">
        <v>9.2666666666666657</v>
      </c>
      <c r="N48" s="43">
        <v>9</v>
      </c>
      <c r="O48" s="43">
        <v>9.2000000000000011</v>
      </c>
      <c r="P48" s="95">
        <v>10.532637075718016</v>
      </c>
      <c r="Q48" s="43">
        <v>6.083333333333333</v>
      </c>
      <c r="R48" s="43">
        <v>6.291666666666667</v>
      </c>
      <c r="S48" s="43">
        <v>34.041666666666664</v>
      </c>
    </row>
    <row r="49" spans="2:19" x14ac:dyDescent="0.25">
      <c r="B49" s="89">
        <v>231</v>
      </c>
      <c r="C49" s="90" t="s">
        <v>274</v>
      </c>
      <c r="D49" s="95">
        <v>16.058333333333334</v>
      </c>
      <c r="E49" s="43">
        <v>11.133333333333335</v>
      </c>
      <c r="F49" s="43">
        <v>9.5</v>
      </c>
      <c r="G49" s="43">
        <v>43.93333333333333</v>
      </c>
      <c r="H49" s="95">
        <v>9.2175438596491226</v>
      </c>
      <c r="I49" s="43">
        <v>7.0555555555555545</v>
      </c>
      <c r="J49" s="43">
        <v>6.7777777777777777</v>
      </c>
      <c r="K49" s="43">
        <v>20.861111111111111</v>
      </c>
      <c r="L49" s="95">
        <v>8.21875</v>
      </c>
      <c r="M49" s="43">
        <v>7.4333333333333336</v>
      </c>
      <c r="N49" s="43">
        <v>6.9666666666666659</v>
      </c>
      <c r="O49" s="43">
        <v>15.783333333333331</v>
      </c>
      <c r="P49" s="95">
        <v>7.0208877284595301</v>
      </c>
      <c r="Q49" s="43">
        <v>6.520833333333333</v>
      </c>
      <c r="R49" s="43">
        <v>7.104166666666667</v>
      </c>
      <c r="S49" s="43">
        <v>10.5</v>
      </c>
    </row>
    <row r="50" spans="2:19" x14ac:dyDescent="0.25">
      <c r="B50" s="89">
        <v>232</v>
      </c>
      <c r="C50" s="90" t="s">
        <v>275</v>
      </c>
      <c r="D50" s="95">
        <v>10.0875</v>
      </c>
      <c r="E50" s="43">
        <v>10.966666666666667</v>
      </c>
      <c r="F50" s="43">
        <v>10.9</v>
      </c>
      <c r="G50" s="43">
        <v>16.166666666666668</v>
      </c>
      <c r="H50" s="95">
        <v>6.8736842105263154</v>
      </c>
      <c r="I50" s="43">
        <v>6.8888888888888893</v>
      </c>
      <c r="J50" s="43">
        <v>7.0277777777777777</v>
      </c>
      <c r="K50" s="43">
        <v>9.1666666666666661</v>
      </c>
      <c r="L50" s="95">
        <v>6.5187499999999998</v>
      </c>
      <c r="M50" s="43">
        <v>6.4499999999999993</v>
      </c>
      <c r="N50" s="43">
        <v>7.1333333333333329</v>
      </c>
      <c r="O50" s="43">
        <v>6.9666666666666659</v>
      </c>
      <c r="P50" s="95">
        <v>14.417754569190601</v>
      </c>
      <c r="Q50" s="43">
        <v>11.375</v>
      </c>
      <c r="R50" s="43">
        <v>12.1875</v>
      </c>
      <c r="S50" s="43">
        <v>27.604166666666668</v>
      </c>
    </row>
    <row r="51" spans="2:19" x14ac:dyDescent="0.25">
      <c r="B51" s="89">
        <v>241</v>
      </c>
      <c r="C51" s="90" t="s">
        <v>276</v>
      </c>
      <c r="D51" s="95">
        <v>14.5625</v>
      </c>
      <c r="E51" s="43">
        <v>11.366666666666667</v>
      </c>
      <c r="F51" s="43">
        <v>12.666666666666666</v>
      </c>
      <c r="G51" s="43">
        <v>28.7</v>
      </c>
      <c r="H51" s="95">
        <v>11.550877192982457</v>
      </c>
      <c r="I51" s="43">
        <v>11.055555555555557</v>
      </c>
      <c r="J51" s="43">
        <v>11.027777777777779</v>
      </c>
      <c r="K51" s="43">
        <v>12.277777777777779</v>
      </c>
      <c r="L51" s="95">
        <v>12.372916666666667</v>
      </c>
      <c r="M51" s="43">
        <v>11.683333333333332</v>
      </c>
      <c r="N51" s="43">
        <v>11.616666666666665</v>
      </c>
      <c r="O51" s="43">
        <v>13.516666666666666</v>
      </c>
      <c r="P51" s="95">
        <v>12.511749347258485</v>
      </c>
      <c r="Q51" s="43">
        <v>11.416666666666666</v>
      </c>
      <c r="R51" s="43">
        <v>12.229166666666666</v>
      </c>
      <c r="S51" s="43">
        <v>12.041666666666666</v>
      </c>
    </row>
    <row r="52" spans="2:19" x14ac:dyDescent="0.25">
      <c r="B52" s="89">
        <v>242</v>
      </c>
      <c r="C52" s="90" t="s">
        <v>277</v>
      </c>
      <c r="D52" s="95">
        <v>14.225</v>
      </c>
      <c r="E52" s="43">
        <v>21.466666666666669</v>
      </c>
      <c r="F52" s="43">
        <v>12.833333333333334</v>
      </c>
      <c r="G52" s="43">
        <v>13.066666666666668</v>
      </c>
      <c r="H52" s="95">
        <v>13.094736842105263</v>
      </c>
      <c r="I52" s="43">
        <v>11.611111111111112</v>
      </c>
      <c r="J52" s="43">
        <v>12.5</v>
      </c>
      <c r="K52" s="43">
        <v>12.777777777777779</v>
      </c>
      <c r="L52" s="95">
        <v>13.029166666666667</v>
      </c>
      <c r="M52" s="43">
        <v>11.15</v>
      </c>
      <c r="N52" s="43">
        <v>11.65</v>
      </c>
      <c r="O52" s="43">
        <v>12.049999999999999</v>
      </c>
      <c r="P52" s="95">
        <v>12.822454308093995</v>
      </c>
      <c r="Q52" s="43">
        <v>11.479166666666666</v>
      </c>
      <c r="R52" s="43">
        <v>14.1875</v>
      </c>
      <c r="S52" s="43">
        <v>11.9375</v>
      </c>
    </row>
    <row r="53" spans="2:19" x14ac:dyDescent="0.25">
      <c r="B53" s="89">
        <v>251</v>
      </c>
      <c r="C53" s="90" t="s">
        <v>278</v>
      </c>
      <c r="D53" s="95">
        <v>20.445833333333333</v>
      </c>
      <c r="E53" s="43">
        <v>20.433333333333334</v>
      </c>
      <c r="F53" s="43">
        <v>19.3</v>
      </c>
      <c r="G53" s="43">
        <v>30.733333333333334</v>
      </c>
      <c r="H53" s="95">
        <v>18.298245614035089</v>
      </c>
      <c r="I53" s="43">
        <v>16.611111111111111</v>
      </c>
      <c r="J53" s="43">
        <v>16.666666666666668</v>
      </c>
      <c r="K53" s="43">
        <v>16.916666666666668</v>
      </c>
      <c r="L53" s="95">
        <v>18.235416666666666</v>
      </c>
      <c r="M53" s="43">
        <v>16.516666666666666</v>
      </c>
      <c r="N53" s="43">
        <v>15.833333333333334</v>
      </c>
      <c r="O53" s="43">
        <v>16.650000000000002</v>
      </c>
      <c r="P53" s="95">
        <v>15.637075718015666</v>
      </c>
      <c r="Q53" s="43">
        <v>12.9375</v>
      </c>
      <c r="R53" s="43">
        <v>16.770833333333332</v>
      </c>
      <c r="S53" s="43">
        <v>14.9375</v>
      </c>
    </row>
    <row r="54" spans="2:19" x14ac:dyDescent="0.25">
      <c r="B54" s="89">
        <v>252</v>
      </c>
      <c r="C54" s="90" t="s">
        <v>279</v>
      </c>
      <c r="D54" s="95">
        <v>23.683333333333334</v>
      </c>
      <c r="E54" s="43">
        <v>21.1</v>
      </c>
      <c r="F54" s="43">
        <v>23.3</v>
      </c>
      <c r="G54" s="43">
        <v>26.633333333333336</v>
      </c>
      <c r="H54" s="95">
        <v>22.024561403508773</v>
      </c>
      <c r="I54" s="43">
        <v>20.555555555555554</v>
      </c>
      <c r="J54" s="43">
        <v>19.611111111111111</v>
      </c>
      <c r="K54" s="43">
        <v>20.722222222222221</v>
      </c>
      <c r="L54" s="95">
        <v>21.431249999999999</v>
      </c>
      <c r="M54" s="43">
        <v>19.483333333333334</v>
      </c>
      <c r="N54" s="43">
        <v>19.916666666666668</v>
      </c>
      <c r="O54" s="43">
        <v>19.566666666666666</v>
      </c>
      <c r="P54" s="95">
        <v>5.9921671018276763</v>
      </c>
      <c r="Q54" s="43">
        <v>5.458333333333333</v>
      </c>
      <c r="R54" s="43">
        <v>6.8125</v>
      </c>
      <c r="S54" s="43">
        <v>5.6875</v>
      </c>
    </row>
    <row r="55" spans="2:19" x14ac:dyDescent="0.25">
      <c r="B55" s="89">
        <v>261</v>
      </c>
      <c r="C55" s="90" t="s">
        <v>280</v>
      </c>
      <c r="D55" s="95">
        <v>6.6166666666666663</v>
      </c>
      <c r="E55" s="43">
        <v>10.133333333333333</v>
      </c>
      <c r="F55" s="43">
        <v>8.1333333333333346</v>
      </c>
      <c r="G55" s="43">
        <v>7.9333333333333327</v>
      </c>
      <c r="H55" s="95">
        <v>4.5543859649122806</v>
      </c>
      <c r="I55" s="43">
        <v>4.6388888888888893</v>
      </c>
      <c r="J55" s="43">
        <v>4.833333333333333</v>
      </c>
      <c r="K55" s="43">
        <v>5</v>
      </c>
      <c r="L55" s="95">
        <v>4.260416666666667</v>
      </c>
      <c r="M55" s="43">
        <v>3.9833333333333329</v>
      </c>
      <c r="N55" s="43">
        <v>3.6833333333333336</v>
      </c>
      <c r="O55" s="43">
        <v>5.2333333333333334</v>
      </c>
      <c r="P55" s="95">
        <v>6.4751958224543085</v>
      </c>
      <c r="Q55" s="43">
        <v>7.583333333333333</v>
      </c>
      <c r="R55" s="43">
        <v>5.166666666666667</v>
      </c>
      <c r="S55" s="43">
        <v>13.416666666666666</v>
      </c>
    </row>
    <row r="56" spans="2:19" x14ac:dyDescent="0.25">
      <c r="B56" s="89">
        <v>262</v>
      </c>
      <c r="C56" s="90" t="s">
        <v>281</v>
      </c>
      <c r="D56" s="95">
        <v>9.5749999999999993</v>
      </c>
      <c r="E56" s="43">
        <v>11.566666666666668</v>
      </c>
      <c r="F56" s="43">
        <v>8.2666666666666657</v>
      </c>
      <c r="G56" s="43">
        <v>25.099999999999998</v>
      </c>
      <c r="H56" s="95">
        <v>4.9894736842105267</v>
      </c>
      <c r="I56" s="43">
        <v>5.6388888888888893</v>
      </c>
      <c r="J56" s="43">
        <v>4.7222222222222223</v>
      </c>
      <c r="K56" s="43">
        <v>7.2777777777777777</v>
      </c>
      <c r="L56" s="95">
        <v>4.3312499999999998</v>
      </c>
      <c r="M56" s="43">
        <v>4.25</v>
      </c>
      <c r="N56" s="43">
        <v>4.0333333333333332</v>
      </c>
      <c r="O56" s="43">
        <v>4.1333333333333329</v>
      </c>
      <c r="P56" s="95">
        <v>5.3080939947780683</v>
      </c>
      <c r="Q56" s="43">
        <v>5.0625</v>
      </c>
      <c r="R56" s="43">
        <v>5.125</v>
      </c>
      <c r="S56" s="43">
        <v>5.3125</v>
      </c>
    </row>
    <row r="57" spans="2:19" x14ac:dyDescent="0.25">
      <c r="B57" s="89">
        <v>271</v>
      </c>
      <c r="C57" s="90" t="s">
        <v>282</v>
      </c>
      <c r="D57" s="95">
        <v>14.391666666666667</v>
      </c>
      <c r="E57" s="43">
        <v>11.133333333333333</v>
      </c>
      <c r="F57" s="43">
        <v>13.4</v>
      </c>
      <c r="G57" s="43">
        <v>18.433333333333334</v>
      </c>
      <c r="H57" s="95">
        <v>5.6210526315789471</v>
      </c>
      <c r="I57" s="43">
        <v>5.7777777777777777</v>
      </c>
      <c r="J57" s="43">
        <v>5.25</v>
      </c>
      <c r="K57" s="43">
        <v>6.9444444444444438</v>
      </c>
      <c r="L57" s="95">
        <v>6.2479166666666668</v>
      </c>
      <c r="M57" s="43">
        <v>5.416666666666667</v>
      </c>
      <c r="N57" s="43">
        <v>5.4333333333333327</v>
      </c>
      <c r="O57" s="43">
        <v>6.416666666666667</v>
      </c>
      <c r="P57" s="95">
        <v>8.5900783289817237</v>
      </c>
      <c r="Q57" s="43">
        <v>12.791666666666666</v>
      </c>
      <c r="R57" s="43">
        <v>9.3333333333333339</v>
      </c>
      <c r="S57" s="43">
        <v>8.75</v>
      </c>
    </row>
    <row r="58" spans="2:19" x14ac:dyDescent="0.25">
      <c r="B58" s="89">
        <v>272</v>
      </c>
      <c r="C58" s="90" t="s">
        <v>283</v>
      </c>
      <c r="D58" s="95">
        <v>14.204166666666667</v>
      </c>
      <c r="E58" s="43">
        <v>29.033333333333331</v>
      </c>
      <c r="F58" s="43">
        <v>18.366666666666667</v>
      </c>
      <c r="G58" s="43">
        <v>16.233333333333334</v>
      </c>
      <c r="H58" s="95">
        <v>6.7543859649122808</v>
      </c>
      <c r="I58" s="43">
        <v>11.5</v>
      </c>
      <c r="J58" s="43">
        <v>5.833333333333333</v>
      </c>
      <c r="K58" s="43">
        <v>5.9722222222222223</v>
      </c>
      <c r="L58" s="95">
        <v>6.1791666666666663</v>
      </c>
      <c r="M58" s="43">
        <v>6.1833333333333336</v>
      </c>
      <c r="N58" s="43">
        <v>5.666666666666667</v>
      </c>
      <c r="O58" s="43">
        <v>6.4333333333333336</v>
      </c>
      <c r="P58" s="95">
        <v>2.7885117493472587</v>
      </c>
      <c r="Q58" s="43">
        <v>2.7083333333333335</v>
      </c>
      <c r="R58" s="43">
        <v>2.8125</v>
      </c>
      <c r="S58" s="43">
        <v>2.8541666666666665</v>
      </c>
    </row>
    <row r="59" spans="2:19" x14ac:dyDescent="0.25">
      <c r="B59" s="89">
        <v>281</v>
      </c>
      <c r="C59" s="90" t="s">
        <v>284</v>
      </c>
      <c r="D59" s="95">
        <v>2.7250000000000001</v>
      </c>
      <c r="E59" s="43">
        <v>4.0333333333333332</v>
      </c>
      <c r="F59" s="43">
        <v>2.5333333333333332</v>
      </c>
      <c r="G59" s="43">
        <v>2.8666666666666667</v>
      </c>
      <c r="H59" s="95">
        <v>2.2711267605633805</v>
      </c>
      <c r="I59" s="43">
        <v>2.3333333333333335</v>
      </c>
      <c r="J59" s="43">
        <v>2.0833333333333335</v>
      </c>
      <c r="K59" s="43">
        <v>2.3333333333333335</v>
      </c>
      <c r="L59" s="95">
        <v>2.3912133891213387</v>
      </c>
      <c r="M59" s="43">
        <v>2.2666666666666671</v>
      </c>
      <c r="N59" s="43">
        <v>2.1166666666666667</v>
      </c>
      <c r="O59" s="43">
        <v>2.2499999999999996</v>
      </c>
      <c r="P59" s="95">
        <v>3.4099216710182767</v>
      </c>
      <c r="Q59" s="43">
        <v>3</v>
      </c>
      <c r="R59" s="43">
        <v>3</v>
      </c>
      <c r="S59" s="43">
        <v>4.041666666666667</v>
      </c>
    </row>
    <row r="60" spans="2:19" x14ac:dyDescent="0.25">
      <c r="B60" s="89">
        <v>282</v>
      </c>
      <c r="C60" s="90" t="s">
        <v>285</v>
      </c>
      <c r="D60" s="95">
        <v>4.416666666666667</v>
      </c>
      <c r="E60" s="43">
        <v>5.166666666666667</v>
      </c>
      <c r="F60" s="43">
        <v>3.1333333333333333</v>
      </c>
      <c r="G60" s="43">
        <v>9.5333333333333332</v>
      </c>
      <c r="H60" s="95">
        <v>3.0280701754385966</v>
      </c>
      <c r="I60" s="43">
        <v>2.9166666666666665</v>
      </c>
      <c r="J60" s="43">
        <v>2.9444444444444442</v>
      </c>
      <c r="K60" s="43">
        <v>3.5</v>
      </c>
      <c r="L60" s="95">
        <v>3.1294363256784967</v>
      </c>
      <c r="M60" s="43">
        <v>3.4666666666666668</v>
      </c>
      <c r="N60" s="43">
        <v>2.9833333333333338</v>
      </c>
      <c r="O60" s="43">
        <v>3.0833333333333335</v>
      </c>
      <c r="P60" s="95">
        <v>17.263707571801568</v>
      </c>
      <c r="Q60" s="43">
        <v>19.9375</v>
      </c>
      <c r="R60" s="43">
        <v>20.479166666666668</v>
      </c>
      <c r="S60" s="43">
        <v>19.354166666666668</v>
      </c>
    </row>
    <row r="61" spans="2:19" x14ac:dyDescent="0.25">
      <c r="B61" s="89">
        <v>291</v>
      </c>
      <c r="C61" s="90" t="s">
        <v>286</v>
      </c>
      <c r="D61" s="95">
        <v>25.191666666666666</v>
      </c>
      <c r="E61" s="43">
        <v>42.56666666666667</v>
      </c>
      <c r="F61" s="43">
        <v>26</v>
      </c>
      <c r="G61" s="43">
        <v>38.1</v>
      </c>
      <c r="H61" s="95">
        <v>15.39298245614035</v>
      </c>
      <c r="I61" s="43">
        <v>17.888888888888889</v>
      </c>
      <c r="J61" s="43">
        <v>15.111111111111109</v>
      </c>
      <c r="K61" s="43">
        <v>16.722222222222221</v>
      </c>
      <c r="L61" s="95">
        <v>14.845833333333333</v>
      </c>
      <c r="M61" s="43">
        <v>14.966666666666667</v>
      </c>
      <c r="N61" s="43">
        <v>14.683333333333332</v>
      </c>
      <c r="O61" s="43">
        <v>14.916666666666666</v>
      </c>
      <c r="P61" s="95">
        <v>17.31592689295039</v>
      </c>
      <c r="Q61" s="43">
        <v>15</v>
      </c>
      <c r="R61" s="43">
        <v>16.75</v>
      </c>
      <c r="S61" s="43">
        <v>30.25</v>
      </c>
    </row>
    <row r="62" spans="2:19" x14ac:dyDescent="0.25">
      <c r="B62" s="89">
        <v>292</v>
      </c>
      <c r="C62" s="90" t="s">
        <v>287</v>
      </c>
      <c r="D62" s="95">
        <v>22.770833333333332</v>
      </c>
      <c r="E62" s="43">
        <v>25.333333333333332</v>
      </c>
      <c r="F62" s="43">
        <v>19.900000000000002</v>
      </c>
      <c r="G62" s="43">
        <v>44.633333333333333</v>
      </c>
      <c r="H62" s="95">
        <v>16.354385964912282</v>
      </c>
      <c r="I62" s="43">
        <v>16.25</v>
      </c>
      <c r="J62" s="43">
        <v>15.222222222222221</v>
      </c>
      <c r="K62" s="43">
        <v>22.75</v>
      </c>
      <c r="L62" s="95">
        <v>15.152083333333334</v>
      </c>
      <c r="M62" s="43">
        <v>14.716666666666669</v>
      </c>
      <c r="N62" s="43">
        <v>14.616666666666667</v>
      </c>
      <c r="O62" s="43">
        <v>18.25</v>
      </c>
      <c r="P62" s="95">
        <v>13.715404699738903</v>
      </c>
      <c r="Q62" s="43">
        <v>17.1875</v>
      </c>
      <c r="R62" s="43">
        <v>13.875</v>
      </c>
      <c r="S62" s="43">
        <v>23.3125</v>
      </c>
    </row>
    <row r="63" spans="2:19" x14ac:dyDescent="0.25">
      <c r="B63" s="89">
        <v>301</v>
      </c>
      <c r="C63" s="90" t="s">
        <v>288</v>
      </c>
      <c r="D63" s="95">
        <v>12.991666666666667</v>
      </c>
      <c r="E63" s="43">
        <v>14.433333333333332</v>
      </c>
      <c r="F63" s="43">
        <v>12.633333333333335</v>
      </c>
      <c r="G63" s="43">
        <v>25.133333333333329</v>
      </c>
      <c r="H63" s="95">
        <v>11.252631578947369</v>
      </c>
      <c r="I63" s="43">
        <v>11.444444444444443</v>
      </c>
      <c r="J63" s="43">
        <v>11.333333333333334</v>
      </c>
      <c r="K63" s="43">
        <v>18.861111111111114</v>
      </c>
      <c r="L63" s="95">
        <v>12.191666666666666</v>
      </c>
      <c r="M63" s="43">
        <v>14.966666666666669</v>
      </c>
      <c r="N63" s="43">
        <v>11.916666666666666</v>
      </c>
      <c r="O63" s="43">
        <v>18.716666666666669</v>
      </c>
      <c r="P63" s="95">
        <v>23.87728459530026</v>
      </c>
      <c r="Q63" s="43">
        <v>30.645833333333332</v>
      </c>
      <c r="R63" s="43">
        <v>31.166666666666668</v>
      </c>
      <c r="S63" s="43">
        <v>29.541666666666668</v>
      </c>
    </row>
    <row r="64" spans="2:19" x14ac:dyDescent="0.25">
      <c r="B64" s="89">
        <v>302</v>
      </c>
      <c r="C64" s="90" t="s">
        <v>289</v>
      </c>
      <c r="D64" s="95">
        <v>12.104166666666666</v>
      </c>
      <c r="E64" s="43">
        <v>20.8</v>
      </c>
      <c r="F64" s="43">
        <v>11.966666666666667</v>
      </c>
      <c r="G64" s="43">
        <v>13.466666666666667</v>
      </c>
      <c r="H64" s="95">
        <v>11.614035087719298</v>
      </c>
      <c r="I64" s="43">
        <v>16.305555555555557</v>
      </c>
      <c r="J64" s="43">
        <v>11.416666666666666</v>
      </c>
      <c r="K64" s="43">
        <v>13.805555555555555</v>
      </c>
      <c r="L64" s="95">
        <v>18.472916666666666</v>
      </c>
      <c r="M64" s="43">
        <v>22.783333333333331</v>
      </c>
      <c r="N64" s="43">
        <v>24</v>
      </c>
      <c r="O64" s="43">
        <v>26.916666666666668</v>
      </c>
      <c r="P64" s="95">
        <v>40.783289817232379</v>
      </c>
      <c r="Q64" s="43">
        <v>27.854166666666668</v>
      </c>
      <c r="R64" s="43">
        <v>55.583333333333336</v>
      </c>
      <c r="S64" s="43">
        <v>44.291666666666664</v>
      </c>
    </row>
    <row r="65" spans="2:19" x14ac:dyDescent="0.25">
      <c r="B65" s="89">
        <v>312</v>
      </c>
      <c r="C65" s="90" t="s">
        <v>290</v>
      </c>
      <c r="D65" s="95">
        <v>48.908333333333331</v>
      </c>
      <c r="E65" s="43">
        <v>41.699999999999996</v>
      </c>
      <c r="F65" s="43">
        <v>47.5</v>
      </c>
      <c r="G65" s="43">
        <v>56.033333333333339</v>
      </c>
      <c r="H65" s="95">
        <v>37.463157894736845</v>
      </c>
      <c r="I65" s="43">
        <v>34.972222222222221</v>
      </c>
      <c r="J65" s="43">
        <v>40.083333333333336</v>
      </c>
      <c r="K65" s="43">
        <v>37.833333333333336</v>
      </c>
      <c r="L65" s="95">
        <v>35.889583333333334</v>
      </c>
      <c r="M65" s="43">
        <v>27.316666666666666</v>
      </c>
      <c r="N65" s="43">
        <v>44.800000000000004</v>
      </c>
      <c r="O65" s="43">
        <v>41.55</v>
      </c>
      <c r="P65" s="95">
        <v>17.420365535248042</v>
      </c>
      <c r="Q65" s="43">
        <v>14.979166666666666</v>
      </c>
      <c r="R65" s="43">
        <v>18.020833333333332</v>
      </c>
      <c r="S65" s="43">
        <v>18.1875</v>
      </c>
    </row>
    <row r="66" spans="2:19" x14ac:dyDescent="0.25">
      <c r="B66" s="89">
        <v>321</v>
      </c>
      <c r="C66" s="90" t="s">
        <v>291</v>
      </c>
      <c r="D66" s="95">
        <v>20.345833333333335</v>
      </c>
      <c r="E66" s="43">
        <v>19.100000000000001</v>
      </c>
      <c r="F66" s="43">
        <v>19.2</v>
      </c>
      <c r="G66" s="43">
        <v>30.366666666666664</v>
      </c>
      <c r="H66" s="95">
        <v>17.364912280701756</v>
      </c>
      <c r="I66" s="43">
        <v>14.583333333333334</v>
      </c>
      <c r="J66" s="43">
        <v>16.333333333333332</v>
      </c>
      <c r="K66" s="43">
        <v>17.555555555555557</v>
      </c>
      <c r="L66" s="95">
        <v>16.868749999999999</v>
      </c>
      <c r="M66" s="43">
        <v>14.6</v>
      </c>
      <c r="N66" s="43">
        <v>16.066666666666666</v>
      </c>
      <c r="O66" s="43">
        <v>16.333333333333332</v>
      </c>
      <c r="P66" s="95">
        <v>16.044386422976501</v>
      </c>
      <c r="Q66" s="43">
        <v>13.375</v>
      </c>
      <c r="R66" s="43">
        <v>16.875</v>
      </c>
      <c r="S66" s="43">
        <v>16.5</v>
      </c>
    </row>
    <row r="67" spans="2:19" x14ac:dyDescent="0.25">
      <c r="B67" s="89">
        <v>322</v>
      </c>
      <c r="C67" s="90" t="s">
        <v>292</v>
      </c>
      <c r="D67" s="95">
        <v>17.891666666666666</v>
      </c>
      <c r="E67" s="43">
        <v>19.566666666666666</v>
      </c>
      <c r="F67" s="43">
        <v>17.333333333333332</v>
      </c>
      <c r="G67" s="43">
        <v>19.866666666666667</v>
      </c>
      <c r="H67" s="95">
        <v>17.09122807017544</v>
      </c>
      <c r="I67" s="43">
        <v>13.5</v>
      </c>
      <c r="J67" s="43">
        <v>15.611111111111109</v>
      </c>
      <c r="K67" s="43">
        <v>16.055555555555557</v>
      </c>
      <c r="L67" s="95">
        <v>15.858333333333333</v>
      </c>
      <c r="M67" s="43">
        <v>12.983333333333334</v>
      </c>
      <c r="N67" s="43">
        <v>15.4</v>
      </c>
      <c r="O67" s="43">
        <v>15.65</v>
      </c>
      <c r="P67" s="95">
        <v>5.2539267015706805</v>
      </c>
      <c r="Q67" s="43">
        <v>5.145833333333333</v>
      </c>
      <c r="R67" s="43">
        <v>5.020833333333333</v>
      </c>
      <c r="S67" s="43">
        <v>5.0625</v>
      </c>
    </row>
    <row r="68" spans="2:19" x14ac:dyDescent="0.25">
      <c r="B68" s="89">
        <v>331</v>
      </c>
      <c r="C68" s="90" t="s">
        <v>293</v>
      </c>
      <c r="D68" s="95">
        <v>5.3833333333333337</v>
      </c>
      <c r="E68" s="43">
        <v>6.9666666666666659</v>
      </c>
      <c r="F68" s="43">
        <v>5.0333333333333332</v>
      </c>
      <c r="G68" s="43">
        <v>5.166666666666667</v>
      </c>
      <c r="H68" s="95">
        <v>5.683098591549296</v>
      </c>
      <c r="I68" s="43">
        <v>5.1944444444444455</v>
      </c>
      <c r="J68" s="43">
        <v>5</v>
      </c>
      <c r="K68" s="43">
        <v>5.083333333333333</v>
      </c>
      <c r="L68" s="95">
        <v>5.5220125786163523</v>
      </c>
      <c r="M68" s="43">
        <v>5.0333333333333332</v>
      </c>
      <c r="N68" s="43">
        <v>5.3999999999999995</v>
      </c>
      <c r="O68" s="43">
        <v>4.95</v>
      </c>
      <c r="P68" s="95">
        <v>5.6266318537859004</v>
      </c>
      <c r="Q68" s="43">
        <v>5.5</v>
      </c>
      <c r="R68" s="43">
        <v>5.604166666666667</v>
      </c>
      <c r="S68" s="43">
        <v>6.104166666666667</v>
      </c>
    </row>
    <row r="69" spans="2:19" x14ac:dyDescent="0.25">
      <c r="B69" s="89">
        <v>332</v>
      </c>
      <c r="C69" s="90" t="s">
        <v>294</v>
      </c>
      <c r="D69" s="95">
        <v>5.7</v>
      </c>
      <c r="E69" s="43">
        <v>5.7333333333333334</v>
      </c>
      <c r="F69" s="43">
        <v>5.166666666666667</v>
      </c>
      <c r="G69" s="43">
        <v>7.9666666666666659</v>
      </c>
      <c r="H69" s="95">
        <v>5.382456140350877</v>
      </c>
      <c r="I69" s="43">
        <v>5.0555555555555562</v>
      </c>
      <c r="J69" s="43">
        <v>5</v>
      </c>
      <c r="K69" s="43">
        <v>5.4444444444444438</v>
      </c>
      <c r="L69" s="95">
        <v>5.2147368421052631</v>
      </c>
      <c r="M69" s="43">
        <v>5.05</v>
      </c>
      <c r="N69" s="43">
        <v>5</v>
      </c>
      <c r="O69" s="43">
        <v>5</v>
      </c>
      <c r="P69" s="95">
        <v>6.1592689295039165</v>
      </c>
      <c r="Q69" s="43">
        <v>6.020833333333333</v>
      </c>
      <c r="R69" s="43">
        <v>6.104166666666667</v>
      </c>
      <c r="S69" s="43">
        <v>6</v>
      </c>
    </row>
    <row r="70" spans="2:19" x14ac:dyDescent="0.25">
      <c r="B70" s="89">
        <v>341</v>
      </c>
      <c r="C70" s="90" t="s">
        <v>295</v>
      </c>
      <c r="D70" s="95">
        <v>6.2333333333333334</v>
      </c>
      <c r="E70" s="43">
        <v>6.2666666666666657</v>
      </c>
      <c r="F70" s="43">
        <v>6.1333333333333329</v>
      </c>
      <c r="G70" s="43">
        <v>6.2666666666666666</v>
      </c>
      <c r="H70" s="95">
        <v>6.2842105263157899</v>
      </c>
      <c r="I70" s="43">
        <v>6</v>
      </c>
      <c r="J70" s="43">
        <v>6</v>
      </c>
      <c r="K70" s="43">
        <v>6.083333333333333</v>
      </c>
      <c r="L70" s="95">
        <v>6.2354166666666666</v>
      </c>
      <c r="M70" s="43">
        <v>6</v>
      </c>
      <c r="N70" s="43">
        <v>6.0166666666666666</v>
      </c>
      <c r="O70" s="43">
        <v>6.083333333333333</v>
      </c>
      <c r="P70" s="95">
        <v>6.0652741514360313</v>
      </c>
      <c r="Q70" s="43">
        <v>6.020833333333333</v>
      </c>
      <c r="R70" s="43">
        <v>6</v>
      </c>
      <c r="S70" s="43">
        <v>6</v>
      </c>
    </row>
    <row r="71" spans="2:19" x14ac:dyDescent="0.25">
      <c r="B71" s="89">
        <v>342</v>
      </c>
      <c r="C71" s="90" t="s">
        <v>296</v>
      </c>
      <c r="D71" s="95">
        <v>6.9083333333333332</v>
      </c>
      <c r="E71" s="43">
        <v>7.0999999999999988</v>
      </c>
      <c r="F71" s="43">
        <v>6.0999999999999988</v>
      </c>
      <c r="G71" s="43">
        <v>8.0666666666666682</v>
      </c>
      <c r="H71" s="95">
        <v>6.4456140350877194</v>
      </c>
      <c r="I71" s="43">
        <v>6</v>
      </c>
      <c r="J71" s="43">
        <v>6</v>
      </c>
      <c r="K71" s="43">
        <v>6.083333333333333</v>
      </c>
      <c r="L71" s="95">
        <v>6.0479166666666666</v>
      </c>
      <c r="M71" s="43">
        <v>6</v>
      </c>
      <c r="N71" s="43">
        <v>6</v>
      </c>
      <c r="O71" s="43">
        <v>6.0166666666666666</v>
      </c>
      <c r="P71" s="95">
        <v>21.908616187989555</v>
      </c>
      <c r="Q71" s="43">
        <v>16.666666666666668</v>
      </c>
      <c r="R71" s="43">
        <v>27.4375</v>
      </c>
      <c r="S71" s="43">
        <v>24.6875</v>
      </c>
    </row>
    <row r="72" spans="2:19" x14ac:dyDescent="0.25">
      <c r="B72" s="89">
        <v>351</v>
      </c>
      <c r="C72" s="90" t="s">
        <v>297</v>
      </c>
      <c r="D72" s="95">
        <v>38.416666666666664</v>
      </c>
      <c r="E72" s="43">
        <v>29.900000000000002</v>
      </c>
      <c r="F72" s="43">
        <v>42.633333333333333</v>
      </c>
      <c r="G72" s="43">
        <v>51.866666666666667</v>
      </c>
      <c r="H72" s="95">
        <v>26.08421052631579</v>
      </c>
      <c r="I72" s="43">
        <v>25.083333333333332</v>
      </c>
      <c r="J72" s="43">
        <v>25.861111111111114</v>
      </c>
      <c r="K72" s="43">
        <v>25.583333333333332</v>
      </c>
      <c r="L72" s="95">
        <v>25.166666666666668</v>
      </c>
      <c r="M72" s="43">
        <v>19.149999999999999</v>
      </c>
      <c r="N72" s="43">
        <v>27.25</v>
      </c>
      <c r="O72" s="43">
        <v>24.883333333333329</v>
      </c>
      <c r="P72" s="95">
        <v>21.785900783289819</v>
      </c>
      <c r="Q72" s="43">
        <v>18.708333333333332</v>
      </c>
      <c r="R72" s="43">
        <v>25.041666666666668</v>
      </c>
      <c r="S72" s="43">
        <v>28.791666666666668</v>
      </c>
    </row>
    <row r="73" spans="2:19" x14ac:dyDescent="0.25">
      <c r="B73" s="89">
        <v>352</v>
      </c>
      <c r="C73" s="90" t="s">
        <v>298</v>
      </c>
      <c r="D73" s="95">
        <v>42.87083333333333</v>
      </c>
      <c r="E73" s="43">
        <v>30.099999999999998</v>
      </c>
      <c r="F73" s="43">
        <v>40.533333333333339</v>
      </c>
      <c r="G73" s="43">
        <v>64.466666666666654</v>
      </c>
      <c r="H73" s="95">
        <v>29.11578947368421</v>
      </c>
      <c r="I73" s="43">
        <v>24.805555555555557</v>
      </c>
      <c r="J73" s="43">
        <v>25.805555555555557</v>
      </c>
      <c r="K73" s="43">
        <v>30.166666666666668</v>
      </c>
      <c r="L73" s="95">
        <v>26.918749999999999</v>
      </c>
      <c r="M73" s="43">
        <v>23.083333333333332</v>
      </c>
      <c r="N73" s="43">
        <v>28.866666666666664</v>
      </c>
      <c r="O73" s="43">
        <v>29.316666666666666</v>
      </c>
      <c r="P73" s="95">
        <v>21.79373368146214</v>
      </c>
      <c r="Q73" s="43">
        <v>18.333333333333332</v>
      </c>
      <c r="R73" s="43">
        <v>24.520833333333332</v>
      </c>
      <c r="S73" s="43">
        <v>22.3125</v>
      </c>
    </row>
    <row r="74" spans="2:19" x14ac:dyDescent="0.25">
      <c r="B74" s="89">
        <v>361</v>
      </c>
      <c r="C74" s="90" t="s">
        <v>299</v>
      </c>
      <c r="D74" s="95">
        <v>22.304166666666667</v>
      </c>
      <c r="E74" s="43">
        <v>18.733333333333331</v>
      </c>
      <c r="F74" s="43">
        <v>23.2</v>
      </c>
      <c r="G74" s="43">
        <v>26.866666666666671</v>
      </c>
      <c r="H74" s="95">
        <v>20.628070175438598</v>
      </c>
      <c r="I74" s="43">
        <v>18.666666666666668</v>
      </c>
      <c r="J74" s="43">
        <v>19.833333333333332</v>
      </c>
      <c r="K74" s="43">
        <v>20.583333333333332</v>
      </c>
      <c r="L74" s="95">
        <v>20.772916666666667</v>
      </c>
      <c r="M74" s="43">
        <v>18.349999999999998</v>
      </c>
      <c r="N74" s="43">
        <v>19.566666666666666</v>
      </c>
      <c r="O74" s="43">
        <v>19.95</v>
      </c>
      <c r="P74" s="95">
        <v>22.845549738219894</v>
      </c>
      <c r="Q74" s="43">
        <v>17.854166666666668</v>
      </c>
      <c r="R74" s="43">
        <v>25.729166666666668</v>
      </c>
      <c r="S74" s="43">
        <v>25.645833333333332</v>
      </c>
    </row>
    <row r="75" spans="2:19" x14ac:dyDescent="0.25">
      <c r="B75" s="89">
        <v>362</v>
      </c>
      <c r="C75" s="90" t="s">
        <v>300</v>
      </c>
      <c r="D75" s="95">
        <v>25.133333333333333</v>
      </c>
      <c r="E75" s="43">
        <v>24.833333333333332</v>
      </c>
      <c r="F75" s="43">
        <v>27.266666666666666</v>
      </c>
      <c r="G75" s="43">
        <v>29.566666666666666</v>
      </c>
      <c r="H75" s="95">
        <v>21.92280701754386</v>
      </c>
      <c r="I75" s="43">
        <v>17.083333333333332</v>
      </c>
      <c r="J75" s="43">
        <v>21.916666666666668</v>
      </c>
      <c r="K75" s="43">
        <v>21.777777777777782</v>
      </c>
      <c r="L75" s="95">
        <v>21.681249999999999</v>
      </c>
      <c r="M75" s="43">
        <v>16.983333333333334</v>
      </c>
      <c r="N75" s="43">
        <v>21.45</v>
      </c>
      <c r="O75" s="43">
        <v>21.966666666666669</v>
      </c>
      <c r="P75" s="95">
        <v>15.825065274151436</v>
      </c>
      <c r="Q75" s="43">
        <v>9.9791666666666661</v>
      </c>
      <c r="R75" s="43">
        <v>23</v>
      </c>
      <c r="S75" s="43">
        <v>16.104166666666668</v>
      </c>
    </row>
    <row r="76" spans="2:19" x14ac:dyDescent="0.25">
      <c r="B76" s="89">
        <v>371</v>
      </c>
      <c r="C76" s="90" t="s">
        <v>301</v>
      </c>
      <c r="D76" s="95">
        <v>25.583333333333332</v>
      </c>
      <c r="E76" s="43">
        <v>24.233333333333331</v>
      </c>
      <c r="F76" s="43">
        <v>25.7</v>
      </c>
      <c r="G76" s="43">
        <v>28.733333333333334</v>
      </c>
      <c r="H76" s="95">
        <v>25.105263157894736</v>
      </c>
      <c r="I76" s="43">
        <v>17.111111111111111</v>
      </c>
      <c r="J76" s="43">
        <v>23.416666666666668</v>
      </c>
      <c r="K76" s="43">
        <v>28.25</v>
      </c>
      <c r="L76" s="95">
        <v>23.862500000000001</v>
      </c>
      <c r="M76" s="43">
        <v>22.516666666666666</v>
      </c>
      <c r="N76" s="43">
        <v>22.216666666666665</v>
      </c>
      <c r="O76" s="43">
        <v>22.05</v>
      </c>
      <c r="P76" s="95">
        <v>8.9973890339425591</v>
      </c>
      <c r="Q76" s="43">
        <v>8.0625</v>
      </c>
      <c r="R76" s="43">
        <v>8.8541666666666661</v>
      </c>
      <c r="S76" s="43">
        <v>9.1458333333333339</v>
      </c>
    </row>
    <row r="77" spans="2:19" x14ac:dyDescent="0.25">
      <c r="B77" s="89">
        <v>372</v>
      </c>
      <c r="C77" s="90" t="s">
        <v>302</v>
      </c>
      <c r="D77" s="95">
        <v>25.783333333333335</v>
      </c>
      <c r="E77" s="43">
        <v>27.266666666666666</v>
      </c>
      <c r="F77" s="43">
        <v>24.133333333333329</v>
      </c>
      <c r="G77" s="43">
        <v>29.333333333333332</v>
      </c>
      <c r="H77" s="95">
        <v>21.280701754385966</v>
      </c>
      <c r="I77" s="43">
        <v>19.861111111111114</v>
      </c>
      <c r="J77" s="43">
        <v>20.333333333333332</v>
      </c>
      <c r="K77" s="43">
        <v>22.638888888888889</v>
      </c>
      <c r="L77" s="95">
        <v>21.443750000000001</v>
      </c>
      <c r="M77" s="43">
        <v>21.666666666666668</v>
      </c>
      <c r="N77" s="43">
        <v>22.05</v>
      </c>
      <c r="O77" s="43">
        <v>18.399999999999999</v>
      </c>
      <c r="P77" s="95">
        <v>7.7597911227154048</v>
      </c>
      <c r="Q77" s="43">
        <v>6.5</v>
      </c>
      <c r="R77" s="43">
        <v>8.4375</v>
      </c>
      <c r="S77" s="43">
        <v>7.916666666666667</v>
      </c>
    </row>
    <row r="78" spans="2:19" x14ac:dyDescent="0.25">
      <c r="B78" s="89">
        <v>381</v>
      </c>
      <c r="C78" s="90" t="s">
        <v>303</v>
      </c>
      <c r="D78" s="95">
        <v>13.029166666666667</v>
      </c>
      <c r="E78" s="43">
        <v>10.700000000000001</v>
      </c>
      <c r="F78" s="43">
        <v>12.299999999999999</v>
      </c>
      <c r="G78" s="43">
        <v>17.833333333333332</v>
      </c>
      <c r="H78" s="95">
        <v>12.4</v>
      </c>
      <c r="I78" s="43">
        <v>9.8611111111111107</v>
      </c>
      <c r="J78" s="43">
        <v>12.361111111111112</v>
      </c>
      <c r="K78" s="43">
        <v>14.166666666666666</v>
      </c>
      <c r="L78" s="95">
        <v>11.44375</v>
      </c>
      <c r="M78" s="43">
        <v>9.4499999999999993</v>
      </c>
      <c r="N78" s="43">
        <v>12.116666666666667</v>
      </c>
      <c r="O78" s="43">
        <v>11.583333333333334</v>
      </c>
      <c r="P78" s="95">
        <v>9.0835509138381205</v>
      </c>
      <c r="Q78" s="43">
        <v>7.833333333333333</v>
      </c>
      <c r="R78" s="43">
        <v>10.0625</v>
      </c>
      <c r="S78" s="43">
        <v>11</v>
      </c>
    </row>
    <row r="79" spans="2:19" x14ac:dyDescent="0.25">
      <c r="B79" s="89">
        <v>382</v>
      </c>
      <c r="C79" s="90" t="s">
        <v>304</v>
      </c>
      <c r="D79" s="95">
        <v>12.645833333333334</v>
      </c>
      <c r="E79" s="43">
        <v>14.733333333333334</v>
      </c>
      <c r="F79" s="43">
        <v>13.133333333333333</v>
      </c>
      <c r="G79" s="43">
        <v>14.333333333333334</v>
      </c>
      <c r="H79" s="95">
        <v>12.571929824561403</v>
      </c>
      <c r="I79" s="43">
        <v>11.944444444444445</v>
      </c>
      <c r="J79" s="43">
        <v>13.027777777777777</v>
      </c>
      <c r="K79" s="43">
        <v>12.555555555555555</v>
      </c>
      <c r="L79" s="95">
        <v>12.081250000000001</v>
      </c>
      <c r="M79" s="43">
        <v>10.833333333333334</v>
      </c>
      <c r="N79" s="43">
        <v>13.299999999999999</v>
      </c>
      <c r="O79" s="43">
        <v>12.433333333333332</v>
      </c>
      <c r="P79" s="95">
        <v>17.232375979112273</v>
      </c>
      <c r="Q79" s="43">
        <v>13.020833333333334</v>
      </c>
      <c r="R79" s="43">
        <v>19.520833333333332</v>
      </c>
      <c r="S79" s="43">
        <v>24.083333333333332</v>
      </c>
    </row>
    <row r="80" spans="2:19" x14ac:dyDescent="0.25">
      <c r="B80" s="89">
        <v>391</v>
      </c>
      <c r="C80" s="90" t="s">
        <v>305</v>
      </c>
      <c r="D80" s="95">
        <v>25.170833333333334</v>
      </c>
      <c r="E80" s="43">
        <v>25.566666666666663</v>
      </c>
      <c r="F80" s="43">
        <v>26.599999999999998</v>
      </c>
      <c r="G80" s="43">
        <v>36.033333333333339</v>
      </c>
      <c r="H80" s="95">
        <v>18.817543859649124</v>
      </c>
      <c r="I80" s="43">
        <v>19.111111111111111</v>
      </c>
      <c r="J80" s="43">
        <v>20.277777777777782</v>
      </c>
      <c r="K80" s="43">
        <v>21.611111111111114</v>
      </c>
      <c r="L80" s="95">
        <v>19.522916666666667</v>
      </c>
      <c r="M80" s="43">
        <v>17.183333333333334</v>
      </c>
      <c r="N80" s="43">
        <v>20.583333333333332</v>
      </c>
      <c r="O80" s="43">
        <v>21.666666666666668</v>
      </c>
      <c r="P80" s="95">
        <v>15.74934725848564</v>
      </c>
      <c r="Q80" s="43">
        <v>13.1875</v>
      </c>
      <c r="R80" s="43">
        <v>18.375</v>
      </c>
      <c r="S80" s="43">
        <v>17.770833333333332</v>
      </c>
    </row>
    <row r="81" spans="2:19" x14ac:dyDescent="0.25">
      <c r="B81" s="89">
        <v>392</v>
      </c>
      <c r="C81" s="90" t="s">
        <v>306</v>
      </c>
      <c r="D81" s="95">
        <v>20.491666666666667</v>
      </c>
      <c r="E81" s="43">
        <v>27.566666666666663</v>
      </c>
      <c r="F81" s="43">
        <v>20.833333333333332</v>
      </c>
      <c r="G81" s="43">
        <v>23.533333333333331</v>
      </c>
      <c r="H81" s="95">
        <v>16.143859649122806</v>
      </c>
      <c r="I81" s="43">
        <v>15.027777777777777</v>
      </c>
      <c r="J81" s="43">
        <v>16.916666666666668</v>
      </c>
      <c r="K81" s="43">
        <v>18</v>
      </c>
      <c r="L81" s="95">
        <v>17.164583333333333</v>
      </c>
      <c r="M81" s="43">
        <v>14.016666666666666</v>
      </c>
      <c r="N81" s="43">
        <v>17.683333333333334</v>
      </c>
      <c r="O81" s="43">
        <v>17.250000000000004</v>
      </c>
      <c r="P81" s="95">
        <v>17.164583333333333</v>
      </c>
      <c r="Q81" s="43">
        <v>14.016666666666666</v>
      </c>
      <c r="R81" s="43">
        <v>17.683333333333334</v>
      </c>
      <c r="S81" s="43">
        <v>17.250000000000004</v>
      </c>
    </row>
  </sheetData>
  <mergeCells count="9">
    <mergeCell ref="P6:S6"/>
    <mergeCell ref="P7:S7"/>
    <mergeCell ref="C6:C8"/>
    <mergeCell ref="B6:B8"/>
    <mergeCell ref="D7:G7"/>
    <mergeCell ref="H7:K7"/>
    <mergeCell ref="L7:O7"/>
    <mergeCell ref="L6:O6"/>
    <mergeCell ref="D6:K6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58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140625" style="39"/>
    <col min="2" max="2" width="4" style="39" bestFit="1" customWidth="1"/>
    <col min="3" max="3" width="33.85546875" style="39" bestFit="1" customWidth="1"/>
    <col min="4" max="7" width="10.140625" style="39" bestFit="1" customWidth="1"/>
    <col min="8" max="8" width="10.140625" style="39" customWidth="1"/>
    <col min="9" max="12" width="10.140625" style="39" bestFit="1" customWidth="1"/>
    <col min="13" max="13" width="10.140625" style="39" customWidth="1"/>
    <col min="14" max="17" width="10.140625" style="39" bestFit="1" customWidth="1"/>
    <col min="18" max="18" width="10.140625" style="39" customWidth="1"/>
    <col min="19" max="16384" width="9.140625" style="39"/>
  </cols>
  <sheetData>
    <row r="1" spans="1:31" s="33" customFormat="1" x14ac:dyDescent="0.25">
      <c r="A1" s="32" t="s">
        <v>394</v>
      </c>
      <c r="AA1" s="86"/>
    </row>
    <row r="2" spans="1:31" s="33" customFormat="1" ht="14.25" x14ac:dyDescent="0.2">
      <c r="A2" s="34" t="s">
        <v>496</v>
      </c>
    </row>
    <row r="3" spans="1:31" s="33" customFormat="1" ht="14.25" x14ac:dyDescent="0.2"/>
    <row r="4" spans="1:31" s="33" customFormat="1" ht="14.25" x14ac:dyDescent="0.2"/>
    <row r="5" spans="1:31" s="33" customFormat="1" ht="14.25" x14ac:dyDescent="0.2"/>
    <row r="6" spans="1:31" s="33" customFormat="1" x14ac:dyDescent="0.25">
      <c r="B6" s="106" t="s">
        <v>495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</row>
    <row r="7" spans="1:31" ht="38.25" x14ac:dyDescent="0.25">
      <c r="B7" s="221" t="s">
        <v>228</v>
      </c>
      <c r="C7" s="221" t="s">
        <v>229</v>
      </c>
      <c r="D7" s="88">
        <v>0</v>
      </c>
      <c r="E7" s="88">
        <v>4.1666666666666699E-2</v>
      </c>
      <c r="F7" s="88">
        <v>8.3333333333333301E-2</v>
      </c>
      <c r="G7" s="88">
        <v>0.125</v>
      </c>
      <c r="H7" s="88">
        <v>0.16666666666666699</v>
      </c>
      <c r="I7" s="88">
        <v>0.20833333333333301</v>
      </c>
      <c r="J7" s="88">
        <v>0.25</v>
      </c>
      <c r="K7" s="184">
        <v>0.29166666666666702</v>
      </c>
      <c r="L7" s="184">
        <v>0.33333333333333298</v>
      </c>
      <c r="M7" s="184">
        <v>0.375</v>
      </c>
      <c r="N7" s="88">
        <v>0.41666666666666702</v>
      </c>
      <c r="O7" s="88">
        <v>0.45833333333333298</v>
      </c>
      <c r="P7" s="185">
        <v>0.5</v>
      </c>
      <c r="Q7" s="185">
        <v>0.54166666666666696</v>
      </c>
      <c r="R7" s="185">
        <v>0.58333333333333304</v>
      </c>
      <c r="S7" s="88">
        <v>0.625</v>
      </c>
      <c r="T7" s="88">
        <v>0.66666666666666696</v>
      </c>
      <c r="U7" s="186">
        <v>0.70833333333333304</v>
      </c>
      <c r="V7" s="186">
        <v>0.75</v>
      </c>
      <c r="W7" s="186">
        <v>0.79166666666666696</v>
      </c>
      <c r="X7" s="88">
        <v>0.83333333333333304</v>
      </c>
      <c r="Y7" s="88">
        <v>0.875</v>
      </c>
      <c r="Z7" s="88">
        <v>0.91666666666666696</v>
      </c>
      <c r="AA7" s="88">
        <v>0.95833333333333304</v>
      </c>
      <c r="AB7" s="187" t="s">
        <v>230</v>
      </c>
      <c r="AC7" s="188" t="s">
        <v>231</v>
      </c>
      <c r="AD7" s="189" t="s">
        <v>232</v>
      </c>
      <c r="AE7" s="190" t="s">
        <v>233</v>
      </c>
    </row>
    <row r="8" spans="1:31" x14ac:dyDescent="0.25">
      <c r="B8" s="89">
        <v>11</v>
      </c>
      <c r="C8" s="90" t="s">
        <v>234</v>
      </c>
      <c r="D8" s="43">
        <v>85.2</v>
      </c>
      <c r="E8" s="43">
        <v>88.4375</v>
      </c>
      <c r="F8" s="43">
        <v>83.5</v>
      </c>
      <c r="G8" s="43">
        <v>84.3125</v>
      </c>
      <c r="H8" s="43">
        <v>89.75</v>
      </c>
      <c r="I8" s="43">
        <v>92.25</v>
      </c>
      <c r="J8" s="43">
        <v>90.75</v>
      </c>
      <c r="K8" s="91">
        <v>95.5</v>
      </c>
      <c r="L8" s="91">
        <v>90.8125</v>
      </c>
      <c r="M8" s="91">
        <v>93.625</v>
      </c>
      <c r="N8" s="43">
        <v>85.3125</v>
      </c>
      <c r="O8" s="43">
        <v>83.625</v>
      </c>
      <c r="P8" s="92">
        <v>78.6875</v>
      </c>
      <c r="Q8" s="92">
        <v>79.6875</v>
      </c>
      <c r="R8" s="92">
        <v>85.625</v>
      </c>
      <c r="S8" s="43">
        <v>90.4375</v>
      </c>
      <c r="T8" s="43">
        <v>90.3125</v>
      </c>
      <c r="U8" s="93">
        <v>93</v>
      </c>
      <c r="V8" s="93">
        <v>92.8125</v>
      </c>
      <c r="W8" s="93">
        <v>86.8125</v>
      </c>
      <c r="X8" s="43">
        <v>90.75</v>
      </c>
      <c r="Y8" s="43">
        <v>88.0625</v>
      </c>
      <c r="Z8" s="43">
        <v>91.875</v>
      </c>
      <c r="AA8" s="43">
        <v>88.6875</v>
      </c>
      <c r="AB8" s="94">
        <v>88.334203655352482</v>
      </c>
      <c r="AC8" s="91">
        <v>93.3125</v>
      </c>
      <c r="AD8" s="92">
        <v>81.333333333333329</v>
      </c>
      <c r="AE8" s="93">
        <v>90.875</v>
      </c>
    </row>
    <row r="9" spans="1:31" x14ac:dyDescent="0.25">
      <c r="B9" s="89">
        <v>12</v>
      </c>
      <c r="C9" s="90" t="s">
        <v>235</v>
      </c>
      <c r="D9" s="43">
        <v>100.26666666666667</v>
      </c>
      <c r="E9" s="43">
        <v>101.4375</v>
      </c>
      <c r="F9" s="43">
        <v>96.8125</v>
      </c>
      <c r="G9" s="43">
        <v>95.25</v>
      </c>
      <c r="H9" s="43">
        <v>93.0625</v>
      </c>
      <c r="I9" s="43">
        <v>95.25</v>
      </c>
      <c r="J9" s="43">
        <v>99.5</v>
      </c>
      <c r="K9" s="91">
        <v>105.0625</v>
      </c>
      <c r="L9" s="91">
        <v>107.9375</v>
      </c>
      <c r="M9" s="91">
        <v>106.375</v>
      </c>
      <c r="N9" s="43">
        <v>104.9375</v>
      </c>
      <c r="O9" s="43">
        <v>103.375</v>
      </c>
      <c r="P9" s="92">
        <v>101.625</v>
      </c>
      <c r="Q9" s="92">
        <v>102.75</v>
      </c>
      <c r="R9" s="92">
        <v>101.9375</v>
      </c>
      <c r="S9" s="43">
        <v>102.3125</v>
      </c>
      <c r="T9" s="43">
        <v>101.3125</v>
      </c>
      <c r="U9" s="93">
        <v>102.5625</v>
      </c>
      <c r="V9" s="93">
        <v>102.9375</v>
      </c>
      <c r="W9" s="93">
        <v>103.9375</v>
      </c>
      <c r="X9" s="43">
        <v>103.3125</v>
      </c>
      <c r="Y9" s="43">
        <v>102.25</v>
      </c>
      <c r="Z9" s="43">
        <v>102.9375</v>
      </c>
      <c r="AA9" s="43">
        <v>101.875</v>
      </c>
      <c r="AB9" s="94">
        <v>101.62924281984334</v>
      </c>
      <c r="AC9" s="91">
        <v>106.45833333333333</v>
      </c>
      <c r="AD9" s="92">
        <v>102.10416666666667</v>
      </c>
      <c r="AE9" s="93">
        <v>103.14583333333333</v>
      </c>
    </row>
    <row r="10" spans="1:31" x14ac:dyDescent="0.25">
      <c r="B10" s="89">
        <v>21</v>
      </c>
      <c r="C10" s="90" t="s">
        <v>236</v>
      </c>
      <c r="D10" s="43">
        <v>101.6</v>
      </c>
      <c r="E10" s="43">
        <v>101.625</v>
      </c>
      <c r="F10" s="43">
        <v>100.25</v>
      </c>
      <c r="G10" s="43">
        <v>98.8125</v>
      </c>
      <c r="H10" s="43">
        <v>96.6875</v>
      </c>
      <c r="I10" s="43">
        <v>94.1875</v>
      </c>
      <c r="J10" s="43">
        <v>99.4375</v>
      </c>
      <c r="K10" s="91">
        <v>95</v>
      </c>
      <c r="L10" s="91">
        <v>99.25</v>
      </c>
      <c r="M10" s="91">
        <v>97.75</v>
      </c>
      <c r="N10" s="43">
        <v>94.125</v>
      </c>
      <c r="O10" s="43">
        <v>92.6875</v>
      </c>
      <c r="P10" s="92">
        <v>88.375</v>
      </c>
      <c r="Q10" s="92">
        <v>83.3125</v>
      </c>
      <c r="R10" s="92">
        <v>75.25</v>
      </c>
      <c r="S10" s="43">
        <v>68.625</v>
      </c>
      <c r="T10" s="43">
        <v>72.5625</v>
      </c>
      <c r="U10" s="93">
        <v>71.875</v>
      </c>
      <c r="V10" s="93">
        <v>74</v>
      </c>
      <c r="W10" s="93">
        <v>70.875</v>
      </c>
      <c r="X10" s="43">
        <v>89.9375</v>
      </c>
      <c r="Y10" s="43">
        <v>96.125</v>
      </c>
      <c r="Z10" s="43">
        <v>97.6875</v>
      </c>
      <c r="AA10" s="43">
        <v>97.6875</v>
      </c>
      <c r="AB10" s="94">
        <v>89.874673629242821</v>
      </c>
      <c r="AC10" s="91">
        <v>97.333333333333329</v>
      </c>
      <c r="AD10" s="92">
        <v>82.3125</v>
      </c>
      <c r="AE10" s="93">
        <v>72.25</v>
      </c>
    </row>
    <row r="11" spans="1:31" x14ac:dyDescent="0.25">
      <c r="B11" s="89">
        <v>22</v>
      </c>
      <c r="C11" s="90" t="s">
        <v>237</v>
      </c>
      <c r="D11" s="43">
        <v>98.8</v>
      </c>
      <c r="E11" s="43">
        <v>102.125</v>
      </c>
      <c r="F11" s="43">
        <v>105.6875</v>
      </c>
      <c r="G11" s="43">
        <v>104.4375</v>
      </c>
      <c r="H11" s="43">
        <v>102.9375</v>
      </c>
      <c r="I11" s="43">
        <v>99.9375</v>
      </c>
      <c r="J11" s="43">
        <v>103.4375</v>
      </c>
      <c r="K11" s="91">
        <v>100.9375</v>
      </c>
      <c r="L11" s="91">
        <v>76.8125</v>
      </c>
      <c r="M11" s="91">
        <v>64.0625</v>
      </c>
      <c r="N11" s="43">
        <v>63.8125</v>
      </c>
      <c r="O11" s="43">
        <v>66.875</v>
      </c>
      <c r="P11" s="92">
        <v>67</v>
      </c>
      <c r="Q11" s="92">
        <v>68.5625</v>
      </c>
      <c r="R11" s="92">
        <v>72</v>
      </c>
      <c r="S11" s="43">
        <v>72.8125</v>
      </c>
      <c r="T11" s="43">
        <v>77.3125</v>
      </c>
      <c r="U11" s="93">
        <v>72.125</v>
      </c>
      <c r="V11" s="93">
        <v>54.8125</v>
      </c>
      <c r="W11" s="93">
        <v>72.9375</v>
      </c>
      <c r="X11" s="43">
        <v>98.3125</v>
      </c>
      <c r="Y11" s="43">
        <v>103.125</v>
      </c>
      <c r="Z11" s="43">
        <v>103.5625</v>
      </c>
      <c r="AA11" s="43">
        <v>104.1875</v>
      </c>
      <c r="AB11" s="94">
        <v>85.657963446475193</v>
      </c>
      <c r="AC11" s="91">
        <v>80.604166666666671</v>
      </c>
      <c r="AD11" s="92">
        <v>69.1875</v>
      </c>
      <c r="AE11" s="93">
        <v>66.625</v>
      </c>
    </row>
    <row r="12" spans="1:31" x14ac:dyDescent="0.25">
      <c r="B12" s="89">
        <v>31</v>
      </c>
      <c r="C12" s="90" t="s">
        <v>238</v>
      </c>
      <c r="D12" s="43">
        <v>92.4</v>
      </c>
      <c r="E12" s="43">
        <v>95.375</v>
      </c>
      <c r="F12" s="43">
        <v>96.75</v>
      </c>
      <c r="G12" s="43">
        <v>94.6875</v>
      </c>
      <c r="H12" s="43">
        <v>96.125</v>
      </c>
      <c r="I12" s="43">
        <v>94.5</v>
      </c>
      <c r="J12" s="43">
        <v>98.4375</v>
      </c>
      <c r="K12" s="91">
        <v>94.375</v>
      </c>
      <c r="L12" s="91">
        <v>85.3125</v>
      </c>
      <c r="M12" s="91">
        <v>79.5</v>
      </c>
      <c r="N12" s="43">
        <v>73.3125</v>
      </c>
      <c r="O12" s="43">
        <v>72.75</v>
      </c>
      <c r="P12" s="92">
        <v>72.4375</v>
      </c>
      <c r="Q12" s="92">
        <v>65.9375</v>
      </c>
      <c r="R12" s="92">
        <v>66.25</v>
      </c>
      <c r="S12" s="43">
        <v>73.9375</v>
      </c>
      <c r="T12" s="43">
        <v>72.1875</v>
      </c>
      <c r="U12" s="93">
        <v>61.1875</v>
      </c>
      <c r="V12" s="93">
        <v>56.125</v>
      </c>
      <c r="W12" s="93">
        <v>69</v>
      </c>
      <c r="X12" s="43">
        <v>94.375</v>
      </c>
      <c r="Y12" s="43">
        <v>93.3125</v>
      </c>
      <c r="Z12" s="43">
        <v>93.25</v>
      </c>
      <c r="AA12" s="43">
        <v>93.4375</v>
      </c>
      <c r="AB12" s="94">
        <v>82.681462140992167</v>
      </c>
      <c r="AC12" s="91">
        <v>86.395833333333329</v>
      </c>
      <c r="AD12" s="92">
        <v>68.208333333333329</v>
      </c>
      <c r="AE12" s="93">
        <v>62.104166666666664</v>
      </c>
    </row>
    <row r="13" spans="1:31" x14ac:dyDescent="0.25">
      <c r="B13" s="89">
        <v>32</v>
      </c>
      <c r="C13" s="90" t="s">
        <v>239</v>
      </c>
      <c r="D13" s="43">
        <v>97.666666666666671</v>
      </c>
      <c r="E13" s="43">
        <v>99.3125</v>
      </c>
      <c r="F13" s="43">
        <v>99.125</v>
      </c>
      <c r="G13" s="43">
        <v>95.3125</v>
      </c>
      <c r="H13" s="43">
        <v>95.4375</v>
      </c>
      <c r="I13" s="43">
        <v>93.75</v>
      </c>
      <c r="J13" s="43">
        <v>95.8125</v>
      </c>
      <c r="K13" s="91">
        <v>89.3125</v>
      </c>
      <c r="L13" s="91">
        <v>82.6875</v>
      </c>
      <c r="M13" s="91">
        <v>82</v>
      </c>
      <c r="N13" s="43">
        <v>83.0625</v>
      </c>
      <c r="O13" s="43">
        <v>84.25</v>
      </c>
      <c r="P13" s="92">
        <v>80.8125</v>
      </c>
      <c r="Q13" s="92">
        <v>74.8125</v>
      </c>
      <c r="R13" s="92">
        <v>59.5</v>
      </c>
      <c r="S13" s="43">
        <v>46.125</v>
      </c>
      <c r="T13" s="43">
        <v>32.0625</v>
      </c>
      <c r="U13" s="93">
        <v>17.125</v>
      </c>
      <c r="V13" s="93">
        <v>14.0625</v>
      </c>
      <c r="W13" s="93">
        <v>15.9375</v>
      </c>
      <c r="X13" s="43">
        <v>45.25</v>
      </c>
      <c r="Y13" s="43">
        <v>85</v>
      </c>
      <c r="Z13" s="43">
        <v>86.3125</v>
      </c>
      <c r="AA13" s="43">
        <v>86.5</v>
      </c>
      <c r="AB13" s="94">
        <v>72.485639686684067</v>
      </c>
      <c r="AC13" s="91">
        <v>84.666666666666671</v>
      </c>
      <c r="AD13" s="92">
        <v>71.708333333333329</v>
      </c>
      <c r="AE13" s="93">
        <v>15.708333333333334</v>
      </c>
    </row>
    <row r="14" spans="1:31" x14ac:dyDescent="0.25">
      <c r="B14" s="89">
        <v>41</v>
      </c>
      <c r="C14" s="90" t="s">
        <v>240</v>
      </c>
      <c r="D14" s="43">
        <v>100.53333333333333</v>
      </c>
      <c r="E14" s="43">
        <v>101.125</v>
      </c>
      <c r="F14" s="43">
        <v>101.875</v>
      </c>
      <c r="G14" s="43">
        <v>101.875</v>
      </c>
      <c r="H14" s="43">
        <v>101.375</v>
      </c>
      <c r="I14" s="43">
        <v>100.4375</v>
      </c>
      <c r="J14" s="43">
        <v>101.25</v>
      </c>
      <c r="K14" s="91">
        <v>98.6875</v>
      </c>
      <c r="L14" s="91">
        <v>93.875</v>
      </c>
      <c r="M14" s="91">
        <v>95.6875</v>
      </c>
      <c r="N14" s="43">
        <v>95.3125</v>
      </c>
      <c r="O14" s="43">
        <v>93</v>
      </c>
      <c r="P14" s="92">
        <v>93.625</v>
      </c>
      <c r="Q14" s="92">
        <v>92.1875</v>
      </c>
      <c r="R14" s="92">
        <v>85.5</v>
      </c>
      <c r="S14" s="43">
        <v>77.4375</v>
      </c>
      <c r="T14" s="43">
        <v>71.25</v>
      </c>
      <c r="U14" s="93">
        <v>68.5625</v>
      </c>
      <c r="V14" s="93">
        <v>70.25</v>
      </c>
      <c r="W14" s="93">
        <v>83.3125</v>
      </c>
      <c r="X14" s="43">
        <v>102.5</v>
      </c>
      <c r="Y14" s="43">
        <v>100.5625</v>
      </c>
      <c r="Z14" s="43">
        <v>97</v>
      </c>
      <c r="AA14" s="43">
        <v>99.5625</v>
      </c>
      <c r="AB14" s="94">
        <v>92.762402088772845</v>
      </c>
      <c r="AC14" s="91">
        <v>96.083333333333329</v>
      </c>
      <c r="AD14" s="92">
        <v>90.4375</v>
      </c>
      <c r="AE14" s="93">
        <v>74.041666666666671</v>
      </c>
    </row>
    <row r="15" spans="1:31" x14ac:dyDescent="0.25">
      <c r="B15" s="89">
        <v>42</v>
      </c>
      <c r="C15" s="90" t="s">
        <v>241</v>
      </c>
      <c r="D15" s="43">
        <v>100.8</v>
      </c>
      <c r="E15" s="43">
        <v>102.875</v>
      </c>
      <c r="F15" s="43">
        <v>102.8125</v>
      </c>
      <c r="G15" s="43">
        <v>103</v>
      </c>
      <c r="H15" s="43">
        <v>100.3125</v>
      </c>
      <c r="I15" s="43">
        <v>99.625</v>
      </c>
      <c r="J15" s="43">
        <v>100.9375</v>
      </c>
      <c r="K15" s="91">
        <v>102.1875</v>
      </c>
      <c r="L15" s="91">
        <v>96</v>
      </c>
      <c r="M15" s="91">
        <v>95.375</v>
      </c>
      <c r="N15" s="43">
        <v>96.5</v>
      </c>
      <c r="O15" s="43">
        <v>90.75</v>
      </c>
      <c r="P15" s="92">
        <v>92.25</v>
      </c>
      <c r="Q15" s="92">
        <v>94.6875</v>
      </c>
      <c r="R15" s="92">
        <v>88.125</v>
      </c>
      <c r="S15" s="43">
        <v>72.875</v>
      </c>
      <c r="T15" s="43">
        <v>66.125</v>
      </c>
      <c r="U15" s="93">
        <v>57.5625</v>
      </c>
      <c r="V15" s="93">
        <v>56</v>
      </c>
      <c r="W15" s="93">
        <v>77.5</v>
      </c>
      <c r="X15" s="43">
        <v>101.3125</v>
      </c>
      <c r="Y15" s="43">
        <v>101.5625</v>
      </c>
      <c r="Z15" s="43">
        <v>97.0625</v>
      </c>
      <c r="AA15" s="43">
        <v>100.5625</v>
      </c>
      <c r="AB15" s="94">
        <v>91.509138381201041</v>
      </c>
      <c r="AC15" s="91">
        <v>97.854166666666671</v>
      </c>
      <c r="AD15" s="92">
        <v>91.6875</v>
      </c>
      <c r="AE15" s="93">
        <v>63.6875</v>
      </c>
    </row>
    <row r="16" spans="1:31" x14ac:dyDescent="0.25">
      <c r="B16" s="89">
        <v>51</v>
      </c>
      <c r="C16" s="90" t="s">
        <v>242</v>
      </c>
      <c r="D16" s="43">
        <v>107.53333333333333</v>
      </c>
      <c r="E16" s="43">
        <v>107.6875</v>
      </c>
      <c r="F16" s="43">
        <v>107.9375</v>
      </c>
      <c r="G16" s="43">
        <v>108.3125</v>
      </c>
      <c r="H16" s="43">
        <v>107.4375</v>
      </c>
      <c r="I16" s="43">
        <v>106.125</v>
      </c>
      <c r="J16" s="43">
        <v>109.375</v>
      </c>
      <c r="K16" s="91">
        <v>109.5625</v>
      </c>
      <c r="L16" s="91">
        <v>107.8125</v>
      </c>
      <c r="M16" s="91">
        <v>105.0625</v>
      </c>
      <c r="N16" s="43">
        <v>103.625</v>
      </c>
      <c r="O16" s="43">
        <v>104.25</v>
      </c>
      <c r="P16" s="92">
        <v>105.125</v>
      </c>
      <c r="Q16" s="92">
        <v>104.75</v>
      </c>
      <c r="R16" s="92">
        <v>104</v>
      </c>
      <c r="S16" s="43">
        <v>105.375</v>
      </c>
      <c r="T16" s="43">
        <v>104.125</v>
      </c>
      <c r="U16" s="93">
        <v>103.25</v>
      </c>
      <c r="V16" s="93">
        <v>104</v>
      </c>
      <c r="W16" s="93">
        <v>105.9375</v>
      </c>
      <c r="X16" s="43">
        <v>110.8125</v>
      </c>
      <c r="Y16" s="43">
        <v>107.875</v>
      </c>
      <c r="Z16" s="43">
        <v>106.625</v>
      </c>
      <c r="AA16" s="43">
        <v>107.875</v>
      </c>
      <c r="AB16" s="94">
        <v>106.43342036553524</v>
      </c>
      <c r="AC16" s="91">
        <v>107.47916666666667</v>
      </c>
      <c r="AD16" s="92">
        <v>104.625</v>
      </c>
      <c r="AE16" s="93">
        <v>104.39583333333333</v>
      </c>
    </row>
    <row r="17" spans="2:31" x14ac:dyDescent="0.25">
      <c r="B17" s="89">
        <v>52</v>
      </c>
      <c r="C17" s="90" t="s">
        <v>243</v>
      </c>
      <c r="D17" s="43">
        <v>109</v>
      </c>
      <c r="E17" s="43">
        <v>109.875</v>
      </c>
      <c r="F17" s="43">
        <v>110.875</v>
      </c>
      <c r="G17" s="43">
        <v>111.5</v>
      </c>
      <c r="H17" s="43">
        <v>110.75</v>
      </c>
      <c r="I17" s="43">
        <v>111</v>
      </c>
      <c r="J17" s="43">
        <v>112.375</v>
      </c>
      <c r="K17" s="91">
        <v>112.8125</v>
      </c>
      <c r="L17" s="91">
        <v>111.1875</v>
      </c>
      <c r="M17" s="91">
        <v>109.9375</v>
      </c>
      <c r="N17" s="43">
        <v>107.9375</v>
      </c>
      <c r="O17" s="43">
        <v>106.9375</v>
      </c>
      <c r="P17" s="92">
        <v>106</v>
      </c>
      <c r="Q17" s="92">
        <v>105.625</v>
      </c>
      <c r="R17" s="92">
        <v>102</v>
      </c>
      <c r="S17" s="43">
        <v>85.5</v>
      </c>
      <c r="T17" s="43">
        <v>64.125</v>
      </c>
      <c r="U17" s="93">
        <v>36</v>
      </c>
      <c r="V17" s="93">
        <v>21</v>
      </c>
      <c r="W17" s="93">
        <v>37.0625</v>
      </c>
      <c r="X17" s="43">
        <v>90.3125</v>
      </c>
      <c r="Y17" s="43">
        <v>106.8125</v>
      </c>
      <c r="Z17" s="43">
        <v>107.5625</v>
      </c>
      <c r="AA17" s="43">
        <v>96.0625</v>
      </c>
      <c r="AB17" s="94">
        <v>95.057441253263704</v>
      </c>
      <c r="AC17" s="91">
        <v>111.3125</v>
      </c>
      <c r="AD17" s="92">
        <v>104.54166666666667</v>
      </c>
      <c r="AE17" s="93">
        <v>31.354166666666668</v>
      </c>
    </row>
    <row r="18" spans="2:31" x14ac:dyDescent="0.25">
      <c r="B18" s="89">
        <v>61</v>
      </c>
      <c r="C18" s="90" t="s">
        <v>244</v>
      </c>
      <c r="D18" s="43">
        <v>102.86666666666666</v>
      </c>
      <c r="E18" s="43">
        <v>104.0625</v>
      </c>
      <c r="F18" s="43">
        <v>105.1875</v>
      </c>
      <c r="G18" s="43">
        <v>106.625</v>
      </c>
      <c r="H18" s="43">
        <v>105.3125</v>
      </c>
      <c r="I18" s="43">
        <v>106</v>
      </c>
      <c r="J18" s="43">
        <v>105.25</v>
      </c>
      <c r="K18" s="91">
        <v>104.375</v>
      </c>
      <c r="L18" s="91">
        <v>100.625</v>
      </c>
      <c r="M18" s="91">
        <v>99.4375</v>
      </c>
      <c r="N18" s="43">
        <v>97.75</v>
      </c>
      <c r="O18" s="43">
        <v>96.25</v>
      </c>
      <c r="P18" s="92">
        <v>93.875</v>
      </c>
      <c r="Q18" s="92">
        <v>92.375</v>
      </c>
      <c r="R18" s="92">
        <v>90.625</v>
      </c>
      <c r="S18" s="43">
        <v>84.6875</v>
      </c>
      <c r="T18" s="43">
        <v>84.8125</v>
      </c>
      <c r="U18" s="93">
        <v>76.3125</v>
      </c>
      <c r="V18" s="93">
        <v>71.9375</v>
      </c>
      <c r="W18" s="93">
        <v>87.9375</v>
      </c>
      <c r="X18" s="43">
        <v>100.25</v>
      </c>
      <c r="Y18" s="43">
        <v>100.75</v>
      </c>
      <c r="Z18" s="43">
        <v>100.625</v>
      </c>
      <c r="AA18" s="43">
        <v>100.8125</v>
      </c>
      <c r="AB18" s="94">
        <v>96.597911227154043</v>
      </c>
      <c r="AC18" s="91">
        <v>101.47916666666667</v>
      </c>
      <c r="AD18" s="92">
        <v>92.291666666666671</v>
      </c>
      <c r="AE18" s="93">
        <v>78.729166666666671</v>
      </c>
    </row>
    <row r="19" spans="2:31" x14ac:dyDescent="0.25">
      <c r="B19" s="89">
        <v>62</v>
      </c>
      <c r="C19" s="90" t="s">
        <v>245</v>
      </c>
      <c r="D19" s="43">
        <v>101.33333333333333</v>
      </c>
      <c r="E19" s="43">
        <v>103.1875</v>
      </c>
      <c r="F19" s="43">
        <v>104.75</v>
      </c>
      <c r="G19" s="43">
        <v>103.3125</v>
      </c>
      <c r="H19" s="43">
        <v>101.75</v>
      </c>
      <c r="I19" s="43">
        <v>101.5</v>
      </c>
      <c r="J19" s="43">
        <v>102.1875</v>
      </c>
      <c r="K19" s="91">
        <v>98.0625</v>
      </c>
      <c r="L19" s="91">
        <v>84.6875</v>
      </c>
      <c r="M19" s="91">
        <v>78.125</v>
      </c>
      <c r="N19" s="43">
        <v>81</v>
      </c>
      <c r="O19" s="43">
        <v>82.625</v>
      </c>
      <c r="P19" s="92">
        <v>85.9375</v>
      </c>
      <c r="Q19" s="92">
        <v>86.375</v>
      </c>
      <c r="R19" s="92">
        <v>85.4375</v>
      </c>
      <c r="S19" s="43">
        <v>85.9375</v>
      </c>
      <c r="T19" s="43">
        <v>81.125</v>
      </c>
      <c r="U19" s="93">
        <v>76</v>
      </c>
      <c r="V19" s="93">
        <v>72.625</v>
      </c>
      <c r="W19" s="93">
        <v>88.0625</v>
      </c>
      <c r="X19" s="43">
        <v>104.375</v>
      </c>
      <c r="Y19" s="43">
        <v>102.125</v>
      </c>
      <c r="Z19" s="43">
        <v>100.6875</v>
      </c>
      <c r="AA19" s="43">
        <v>98.1875</v>
      </c>
      <c r="AB19" s="94">
        <v>92.03394255874673</v>
      </c>
      <c r="AC19" s="91">
        <v>86.958333333333329</v>
      </c>
      <c r="AD19" s="92">
        <v>85.916666666666671</v>
      </c>
      <c r="AE19" s="93">
        <v>78.895833333333329</v>
      </c>
    </row>
    <row r="20" spans="2:31" x14ac:dyDescent="0.25">
      <c r="B20" s="89">
        <v>71</v>
      </c>
      <c r="C20" s="90" t="s">
        <v>246</v>
      </c>
      <c r="D20" s="43">
        <v>86.666666666666671</v>
      </c>
      <c r="E20" s="43">
        <v>79</v>
      </c>
      <c r="F20" s="43">
        <v>72.400000000000006</v>
      </c>
      <c r="G20" s="43">
        <v>46.6</v>
      </c>
      <c r="H20" s="43">
        <v>64.333333333333329</v>
      </c>
      <c r="I20" s="43">
        <v>76</v>
      </c>
      <c r="J20" s="43">
        <v>73.36363636363636</v>
      </c>
      <c r="K20" s="91">
        <v>84.357142857142861</v>
      </c>
      <c r="L20" s="91">
        <v>81.466666666666669</v>
      </c>
      <c r="M20" s="91">
        <v>80.666666666666671</v>
      </c>
      <c r="N20" s="43">
        <v>80.066666666666663</v>
      </c>
      <c r="O20" s="43">
        <v>79.75</v>
      </c>
      <c r="P20" s="92">
        <v>79.5</v>
      </c>
      <c r="Q20" s="92">
        <v>85.1875</v>
      </c>
      <c r="R20" s="92">
        <v>85.375</v>
      </c>
      <c r="S20" s="43">
        <v>86.3125</v>
      </c>
      <c r="T20" s="43">
        <v>87.1875</v>
      </c>
      <c r="U20" s="93">
        <v>86.25</v>
      </c>
      <c r="V20" s="93">
        <v>79.5625</v>
      </c>
      <c r="W20" s="93">
        <v>87.4375</v>
      </c>
      <c r="X20" s="43">
        <v>76.625</v>
      </c>
      <c r="Y20" s="43">
        <v>72.3125</v>
      </c>
      <c r="Z20" s="43">
        <v>79.13333333333334</v>
      </c>
      <c r="AA20" s="43">
        <v>79.333333333333329</v>
      </c>
      <c r="AB20" s="94">
        <v>80.40729483282675</v>
      </c>
      <c r="AC20" s="91">
        <v>82.11363636363636</v>
      </c>
      <c r="AD20" s="92">
        <v>83.354166666666671</v>
      </c>
      <c r="AE20" s="93">
        <v>84.416666666666671</v>
      </c>
    </row>
    <row r="21" spans="2:31" x14ac:dyDescent="0.25">
      <c r="B21" s="89">
        <v>72</v>
      </c>
      <c r="C21" s="90" t="s">
        <v>247</v>
      </c>
      <c r="D21" s="43">
        <v>75.07692307692308</v>
      </c>
      <c r="E21" s="43">
        <v>77.916666666666671</v>
      </c>
      <c r="F21" s="43">
        <v>73.599999999999994</v>
      </c>
      <c r="G21" s="43">
        <v>69.111111111111114</v>
      </c>
      <c r="H21" s="43">
        <v>80.599999999999994</v>
      </c>
      <c r="I21" s="43">
        <v>83.2</v>
      </c>
      <c r="J21" s="43">
        <v>77.583333333333329</v>
      </c>
      <c r="K21" s="91">
        <v>75.599999999999994</v>
      </c>
      <c r="L21" s="91">
        <v>79.2</v>
      </c>
      <c r="M21" s="91">
        <v>76.733333333333334</v>
      </c>
      <c r="N21" s="43">
        <v>75.333333333333329</v>
      </c>
      <c r="O21" s="43">
        <v>78.2</v>
      </c>
      <c r="P21" s="92">
        <v>87.5625</v>
      </c>
      <c r="Q21" s="92">
        <v>76.25</v>
      </c>
      <c r="R21" s="92">
        <v>76.6875</v>
      </c>
      <c r="S21" s="43">
        <v>74.875</v>
      </c>
      <c r="T21" s="43">
        <v>74.625</v>
      </c>
      <c r="U21" s="93">
        <v>77.125</v>
      </c>
      <c r="V21" s="93">
        <v>70.75</v>
      </c>
      <c r="W21" s="93">
        <v>85.5625</v>
      </c>
      <c r="X21" s="43">
        <v>88.625</v>
      </c>
      <c r="Y21" s="43">
        <v>77.86666666666666</v>
      </c>
      <c r="Z21" s="43">
        <v>78.92307692307692</v>
      </c>
      <c r="AA21" s="43">
        <v>83.266666666666666</v>
      </c>
      <c r="AB21" s="94">
        <v>78.254437869822482</v>
      </c>
      <c r="AC21" s="91">
        <v>77.177777777777777</v>
      </c>
      <c r="AD21" s="92">
        <v>80.166666666666671</v>
      </c>
      <c r="AE21" s="93">
        <v>77.8125</v>
      </c>
    </row>
    <row r="22" spans="2:31" x14ac:dyDescent="0.25">
      <c r="B22" s="89">
        <v>81</v>
      </c>
      <c r="C22" s="90" t="s">
        <v>248</v>
      </c>
      <c r="D22" s="43">
        <v>71.400000000000006</v>
      </c>
      <c r="E22" s="43">
        <v>72.875</v>
      </c>
      <c r="F22" s="43">
        <v>74.3125</v>
      </c>
      <c r="G22" s="43">
        <v>73.875</v>
      </c>
      <c r="H22" s="43">
        <v>66.25</v>
      </c>
      <c r="I22" s="43">
        <v>63.375</v>
      </c>
      <c r="J22" s="43">
        <v>65.9375</v>
      </c>
      <c r="K22" s="91">
        <v>73.375</v>
      </c>
      <c r="L22" s="91">
        <v>72.5</v>
      </c>
      <c r="M22" s="91">
        <v>71.75</v>
      </c>
      <c r="N22" s="43">
        <v>72.0625</v>
      </c>
      <c r="O22" s="43">
        <v>71.375</v>
      </c>
      <c r="P22" s="92">
        <v>71.25</v>
      </c>
      <c r="Q22" s="92">
        <v>69.5</v>
      </c>
      <c r="R22" s="92">
        <v>67.4375</v>
      </c>
      <c r="S22" s="43">
        <v>65</v>
      </c>
      <c r="T22" s="43">
        <v>61.125</v>
      </c>
      <c r="U22" s="93">
        <v>56.75</v>
      </c>
      <c r="V22" s="93">
        <v>46.1875</v>
      </c>
      <c r="W22" s="93">
        <v>48.625</v>
      </c>
      <c r="X22" s="43">
        <v>67.75</v>
      </c>
      <c r="Y22" s="43">
        <v>71.375</v>
      </c>
      <c r="Z22" s="43">
        <v>66.375</v>
      </c>
      <c r="AA22" s="43">
        <v>70.25</v>
      </c>
      <c r="AB22" s="94">
        <v>67.101827676240205</v>
      </c>
      <c r="AC22" s="91">
        <v>72.541666666666671</v>
      </c>
      <c r="AD22" s="92">
        <v>69.395833333333329</v>
      </c>
      <c r="AE22" s="93">
        <v>50.520833333333336</v>
      </c>
    </row>
    <row r="23" spans="2:31" x14ac:dyDescent="0.25">
      <c r="B23" s="89">
        <v>82</v>
      </c>
      <c r="C23" s="90" t="s">
        <v>249</v>
      </c>
      <c r="D23" s="43">
        <v>69</v>
      </c>
      <c r="E23" s="43">
        <v>71.3125</v>
      </c>
      <c r="F23" s="43">
        <v>64.75</v>
      </c>
      <c r="G23" s="43">
        <v>54.0625</v>
      </c>
      <c r="H23" s="43">
        <v>67.5625</v>
      </c>
      <c r="I23" s="43">
        <v>63.0625</v>
      </c>
      <c r="J23" s="43">
        <v>67.875</v>
      </c>
      <c r="K23" s="91">
        <v>71.5</v>
      </c>
      <c r="L23" s="91">
        <v>64.25</v>
      </c>
      <c r="M23" s="91">
        <v>67.6875</v>
      </c>
      <c r="N23" s="43">
        <v>70.9375</v>
      </c>
      <c r="O23" s="43">
        <v>71</v>
      </c>
      <c r="P23" s="92">
        <v>67.375</v>
      </c>
      <c r="Q23" s="92">
        <v>67.1875</v>
      </c>
      <c r="R23" s="92">
        <v>67.125</v>
      </c>
      <c r="S23" s="43">
        <v>66.5625</v>
      </c>
      <c r="T23" s="43">
        <v>66.875</v>
      </c>
      <c r="U23" s="93">
        <v>64.0625</v>
      </c>
      <c r="V23" s="93">
        <v>62.0625</v>
      </c>
      <c r="W23" s="93">
        <v>65.625</v>
      </c>
      <c r="X23" s="43">
        <v>71.875</v>
      </c>
      <c r="Y23" s="43">
        <v>69.6875</v>
      </c>
      <c r="Z23" s="43">
        <v>70.8125</v>
      </c>
      <c r="AA23" s="43">
        <v>71.1875</v>
      </c>
      <c r="AB23" s="94">
        <v>67.221932114882506</v>
      </c>
      <c r="AC23" s="91">
        <v>67.8125</v>
      </c>
      <c r="AD23" s="92">
        <v>67.229166666666671</v>
      </c>
      <c r="AE23" s="93">
        <v>63.916666666666664</v>
      </c>
    </row>
    <row r="24" spans="2:31" x14ac:dyDescent="0.25">
      <c r="B24" s="89">
        <v>91</v>
      </c>
      <c r="C24" s="90" t="s">
        <v>250</v>
      </c>
      <c r="D24" s="43">
        <v>64.2</v>
      </c>
      <c r="E24" s="43">
        <v>59.125</v>
      </c>
      <c r="F24" s="43">
        <v>65.625</v>
      </c>
      <c r="G24" s="43">
        <v>79.5</v>
      </c>
      <c r="H24" s="43">
        <v>83.25</v>
      </c>
      <c r="I24" s="43">
        <v>63.25</v>
      </c>
      <c r="J24" s="43">
        <v>73.5625</v>
      </c>
      <c r="K24" s="91">
        <v>62.875</v>
      </c>
      <c r="L24" s="91">
        <v>60.875</v>
      </c>
      <c r="M24" s="91">
        <v>49.5</v>
      </c>
      <c r="N24" s="43">
        <v>47.3125</v>
      </c>
      <c r="O24" s="43">
        <v>54.0625</v>
      </c>
      <c r="P24" s="92">
        <v>54.625</v>
      </c>
      <c r="Q24" s="92">
        <v>57.9375</v>
      </c>
      <c r="R24" s="92">
        <v>63.9375</v>
      </c>
      <c r="S24" s="43">
        <v>66.75</v>
      </c>
      <c r="T24" s="43">
        <v>68.8125</v>
      </c>
      <c r="U24" s="93">
        <v>65.3125</v>
      </c>
      <c r="V24" s="93">
        <v>70</v>
      </c>
      <c r="W24" s="93">
        <v>75</v>
      </c>
      <c r="X24" s="43">
        <v>83.1875</v>
      </c>
      <c r="Y24" s="43">
        <v>77.25</v>
      </c>
      <c r="Z24" s="43">
        <v>66.75</v>
      </c>
      <c r="AA24" s="43">
        <v>67.875</v>
      </c>
      <c r="AB24" s="94">
        <v>65.861618798955618</v>
      </c>
      <c r="AC24" s="91">
        <v>57.75</v>
      </c>
      <c r="AD24" s="92">
        <v>58.833333333333336</v>
      </c>
      <c r="AE24" s="93">
        <v>70.104166666666671</v>
      </c>
    </row>
    <row r="25" spans="2:31" x14ac:dyDescent="0.25">
      <c r="B25" s="89">
        <v>92</v>
      </c>
      <c r="C25" s="90" t="s">
        <v>251</v>
      </c>
      <c r="D25" s="43">
        <v>81.86666666666666</v>
      </c>
      <c r="E25" s="43">
        <v>86.6875</v>
      </c>
      <c r="F25" s="43">
        <v>88</v>
      </c>
      <c r="G25" s="43">
        <v>90.8125</v>
      </c>
      <c r="H25" s="43">
        <v>88.875</v>
      </c>
      <c r="I25" s="43">
        <v>91.75</v>
      </c>
      <c r="J25" s="43">
        <v>92.4375</v>
      </c>
      <c r="K25" s="91">
        <v>91.9375</v>
      </c>
      <c r="L25" s="91">
        <v>83.4375</v>
      </c>
      <c r="M25" s="91">
        <v>79.5</v>
      </c>
      <c r="N25" s="43">
        <v>84</v>
      </c>
      <c r="O25" s="43">
        <v>80.5625</v>
      </c>
      <c r="P25" s="92">
        <v>77.4375</v>
      </c>
      <c r="Q25" s="92">
        <v>74.0625</v>
      </c>
      <c r="R25" s="92">
        <v>73.5625</v>
      </c>
      <c r="S25" s="43">
        <v>76.8125</v>
      </c>
      <c r="T25" s="43">
        <v>73</v>
      </c>
      <c r="U25" s="93">
        <v>72.375</v>
      </c>
      <c r="V25" s="93">
        <v>65.5</v>
      </c>
      <c r="W25" s="93">
        <v>72.625</v>
      </c>
      <c r="X25" s="43">
        <v>79.1875</v>
      </c>
      <c r="Y25" s="43">
        <v>78.0625</v>
      </c>
      <c r="Z25" s="43">
        <v>81.375</v>
      </c>
      <c r="AA25" s="43">
        <v>75.1875</v>
      </c>
      <c r="AB25" s="94">
        <v>80.791122715404697</v>
      </c>
      <c r="AC25" s="91">
        <v>84.958333333333329</v>
      </c>
      <c r="AD25" s="92">
        <v>75.020833333333329</v>
      </c>
      <c r="AE25" s="93">
        <v>70.166666666666671</v>
      </c>
    </row>
    <row r="26" spans="2:31" x14ac:dyDescent="0.25">
      <c r="B26" s="89">
        <v>101</v>
      </c>
      <c r="C26" s="90" t="s">
        <v>252</v>
      </c>
      <c r="D26" s="43">
        <v>57</v>
      </c>
      <c r="E26" s="43">
        <v>64.8125</v>
      </c>
      <c r="F26" s="43">
        <v>71.25</v>
      </c>
      <c r="G26" s="43">
        <v>71.75</v>
      </c>
      <c r="H26" s="43">
        <v>59.25</v>
      </c>
      <c r="I26" s="43">
        <v>57.625</v>
      </c>
      <c r="J26" s="43">
        <v>63.8125</v>
      </c>
      <c r="K26" s="91">
        <v>62.875</v>
      </c>
      <c r="L26" s="91">
        <v>54.625</v>
      </c>
      <c r="M26" s="91">
        <v>53.75</v>
      </c>
      <c r="N26" s="43">
        <v>50.75</v>
      </c>
      <c r="O26" s="43">
        <v>53.125</v>
      </c>
      <c r="P26" s="92">
        <v>36.25</v>
      </c>
      <c r="Q26" s="92">
        <v>17.5625</v>
      </c>
      <c r="R26" s="92">
        <v>19.75</v>
      </c>
      <c r="S26" s="43">
        <v>18.6875</v>
      </c>
      <c r="T26" s="43">
        <v>26.0625</v>
      </c>
      <c r="U26" s="93">
        <v>35.6875</v>
      </c>
      <c r="V26" s="93">
        <v>56.3125</v>
      </c>
      <c r="W26" s="93">
        <v>47.3125</v>
      </c>
      <c r="X26" s="43">
        <v>49.75</v>
      </c>
      <c r="Y26" s="43">
        <v>41.375</v>
      </c>
      <c r="Z26" s="43">
        <v>45.75</v>
      </c>
      <c r="AA26" s="43">
        <v>52.75</v>
      </c>
      <c r="AB26" s="94">
        <v>48.639686684073105</v>
      </c>
      <c r="AC26" s="91">
        <v>57.083333333333336</v>
      </c>
      <c r="AD26" s="92">
        <v>24.520833333333332</v>
      </c>
      <c r="AE26" s="93">
        <v>46.4375</v>
      </c>
    </row>
    <row r="27" spans="2:31" x14ac:dyDescent="0.25">
      <c r="B27" s="89">
        <v>102</v>
      </c>
      <c r="C27" s="90" t="s">
        <v>253</v>
      </c>
      <c r="D27" s="43">
        <v>73.733333333333334</v>
      </c>
      <c r="E27" s="43">
        <v>71.875</v>
      </c>
      <c r="F27" s="43">
        <v>74.125</v>
      </c>
      <c r="G27" s="43">
        <v>73.125</v>
      </c>
      <c r="H27" s="43">
        <v>72.875</v>
      </c>
      <c r="I27" s="43">
        <v>71.375</v>
      </c>
      <c r="J27" s="43">
        <v>73.125</v>
      </c>
      <c r="K27" s="91">
        <v>71.5</v>
      </c>
      <c r="L27" s="91">
        <v>74.625</v>
      </c>
      <c r="M27" s="91">
        <v>81.8125</v>
      </c>
      <c r="N27" s="43">
        <v>73.6875</v>
      </c>
      <c r="O27" s="43">
        <v>74.625</v>
      </c>
      <c r="P27" s="92">
        <v>69.875</v>
      </c>
      <c r="Q27" s="92">
        <v>72.375</v>
      </c>
      <c r="R27" s="92">
        <v>80.0625</v>
      </c>
      <c r="S27" s="43">
        <v>78.375</v>
      </c>
      <c r="T27" s="43">
        <v>77.75</v>
      </c>
      <c r="U27" s="93">
        <v>76.3125</v>
      </c>
      <c r="V27" s="93">
        <v>79.4375</v>
      </c>
      <c r="W27" s="93">
        <v>79.4375</v>
      </c>
      <c r="X27" s="43">
        <v>76.3125</v>
      </c>
      <c r="Y27" s="43">
        <v>67.75</v>
      </c>
      <c r="Z27" s="43">
        <v>67.0625</v>
      </c>
      <c r="AA27" s="43">
        <v>71.6875</v>
      </c>
      <c r="AB27" s="94">
        <v>74.289817232375981</v>
      </c>
      <c r="AC27" s="91">
        <v>75.979166666666671</v>
      </c>
      <c r="AD27" s="92">
        <v>74.104166666666671</v>
      </c>
      <c r="AE27" s="93">
        <v>78.395833333333329</v>
      </c>
    </row>
    <row r="28" spans="2:31" x14ac:dyDescent="0.25">
      <c r="B28" s="89">
        <v>111</v>
      </c>
      <c r="C28" s="90" t="s">
        <v>254</v>
      </c>
      <c r="D28" s="43">
        <v>58.93333333333333</v>
      </c>
      <c r="E28" s="43">
        <v>65.4375</v>
      </c>
      <c r="F28" s="43">
        <v>65.3125</v>
      </c>
      <c r="G28" s="43">
        <v>71.125</v>
      </c>
      <c r="H28" s="43">
        <v>65.5</v>
      </c>
      <c r="I28" s="43">
        <v>58.6875</v>
      </c>
      <c r="J28" s="43">
        <v>62.625</v>
      </c>
      <c r="K28" s="91">
        <v>71.5625</v>
      </c>
      <c r="L28" s="91">
        <v>77.25</v>
      </c>
      <c r="M28" s="91">
        <v>75.875</v>
      </c>
      <c r="N28" s="43">
        <v>71.5</v>
      </c>
      <c r="O28" s="43">
        <v>76.875</v>
      </c>
      <c r="P28" s="92">
        <v>68</v>
      </c>
      <c r="Q28" s="92">
        <v>71.0625</v>
      </c>
      <c r="R28" s="92">
        <v>67.9375</v>
      </c>
      <c r="S28" s="43">
        <v>74.4375</v>
      </c>
      <c r="T28" s="43">
        <v>76</v>
      </c>
      <c r="U28" s="93">
        <v>75.125</v>
      </c>
      <c r="V28" s="93">
        <v>79.9375</v>
      </c>
      <c r="W28" s="93">
        <v>78.6875</v>
      </c>
      <c r="X28" s="43">
        <v>70.9375</v>
      </c>
      <c r="Y28" s="43">
        <v>64.5625</v>
      </c>
      <c r="Z28" s="43">
        <v>65.75</v>
      </c>
      <c r="AA28" s="43">
        <v>63.875</v>
      </c>
      <c r="AB28" s="94">
        <v>69.903394255874673</v>
      </c>
      <c r="AC28" s="91">
        <v>74.895833333333329</v>
      </c>
      <c r="AD28" s="92">
        <v>69</v>
      </c>
      <c r="AE28" s="93">
        <v>77.916666666666671</v>
      </c>
    </row>
    <row r="29" spans="2:31" x14ac:dyDescent="0.25">
      <c r="B29" s="89">
        <v>112</v>
      </c>
      <c r="C29" s="90" t="s">
        <v>255</v>
      </c>
      <c r="D29" s="43">
        <v>74.333333333333329</v>
      </c>
      <c r="E29" s="43">
        <v>71.375</v>
      </c>
      <c r="F29" s="43">
        <v>76.5</v>
      </c>
      <c r="G29" s="43">
        <v>77</v>
      </c>
      <c r="H29" s="43">
        <v>75.25</v>
      </c>
      <c r="I29" s="43">
        <v>73.625</v>
      </c>
      <c r="J29" s="43">
        <v>72.25</v>
      </c>
      <c r="K29" s="91">
        <v>71.6875</v>
      </c>
      <c r="L29" s="91">
        <v>77.9375</v>
      </c>
      <c r="M29" s="91">
        <v>76.75</v>
      </c>
      <c r="N29" s="43">
        <v>79.5625</v>
      </c>
      <c r="O29" s="43">
        <v>76.5</v>
      </c>
      <c r="P29" s="92">
        <v>74.4375</v>
      </c>
      <c r="Q29" s="92">
        <v>73.3125</v>
      </c>
      <c r="R29" s="92">
        <v>75.5625</v>
      </c>
      <c r="S29" s="43">
        <v>70.75</v>
      </c>
      <c r="T29" s="43">
        <v>72.6875</v>
      </c>
      <c r="U29" s="93">
        <v>80.375</v>
      </c>
      <c r="V29" s="93">
        <v>79.25</v>
      </c>
      <c r="W29" s="93">
        <v>77.5625</v>
      </c>
      <c r="X29" s="43">
        <v>81.375</v>
      </c>
      <c r="Y29" s="43">
        <v>80.0625</v>
      </c>
      <c r="Z29" s="43">
        <v>77.875</v>
      </c>
      <c r="AA29" s="43">
        <v>75.125</v>
      </c>
      <c r="AB29" s="94">
        <v>75.885117493472592</v>
      </c>
      <c r="AC29" s="91">
        <v>75.458333333333329</v>
      </c>
      <c r="AD29" s="92">
        <v>74.4375</v>
      </c>
      <c r="AE29" s="93">
        <v>79.0625</v>
      </c>
    </row>
    <row r="30" spans="2:31" x14ac:dyDescent="0.25">
      <c r="B30" s="89">
        <v>121</v>
      </c>
      <c r="C30" s="90" t="s">
        <v>256</v>
      </c>
      <c r="D30" s="43">
        <v>75.8</v>
      </c>
      <c r="E30" s="43">
        <v>76.1875</v>
      </c>
      <c r="F30" s="43">
        <v>78.375</v>
      </c>
      <c r="G30" s="43">
        <v>75.125</v>
      </c>
      <c r="H30" s="43">
        <v>75.5</v>
      </c>
      <c r="I30" s="43">
        <v>71.6875</v>
      </c>
      <c r="J30" s="43">
        <v>69.5</v>
      </c>
      <c r="K30" s="91">
        <v>65.9375</v>
      </c>
      <c r="L30" s="91">
        <v>69.0625</v>
      </c>
      <c r="M30" s="91">
        <v>70.25</v>
      </c>
      <c r="N30" s="43">
        <v>70.6875</v>
      </c>
      <c r="O30" s="43">
        <v>67.5625</v>
      </c>
      <c r="P30" s="92">
        <v>69.0625</v>
      </c>
      <c r="Q30" s="92">
        <v>69.8125</v>
      </c>
      <c r="R30" s="92">
        <v>66.9375</v>
      </c>
      <c r="S30" s="43">
        <v>65.8125</v>
      </c>
      <c r="T30" s="43">
        <v>66.5625</v>
      </c>
      <c r="U30" s="93">
        <v>67.6875</v>
      </c>
      <c r="V30" s="93">
        <v>66.1875</v>
      </c>
      <c r="W30" s="93">
        <v>68.1875</v>
      </c>
      <c r="X30" s="43">
        <v>74.75</v>
      </c>
      <c r="Y30" s="43">
        <v>73</v>
      </c>
      <c r="Z30" s="43">
        <v>70.9375</v>
      </c>
      <c r="AA30" s="43">
        <v>72.125</v>
      </c>
      <c r="AB30" s="94">
        <v>70.684073107049613</v>
      </c>
      <c r="AC30" s="91">
        <v>68.416666666666671</v>
      </c>
      <c r="AD30" s="92">
        <v>68.604166666666671</v>
      </c>
      <c r="AE30" s="93">
        <v>67.354166666666671</v>
      </c>
    </row>
    <row r="31" spans="2:31" x14ac:dyDescent="0.25">
      <c r="B31" s="89">
        <v>122</v>
      </c>
      <c r="C31" s="90" t="s">
        <v>257</v>
      </c>
      <c r="D31" s="43">
        <v>70.13333333333334</v>
      </c>
      <c r="E31" s="43">
        <v>73.625</v>
      </c>
      <c r="F31" s="43">
        <v>75.125</v>
      </c>
      <c r="G31" s="43">
        <v>79.125</v>
      </c>
      <c r="H31" s="43">
        <v>79</v>
      </c>
      <c r="I31" s="43">
        <v>75.625</v>
      </c>
      <c r="J31" s="43">
        <v>77.625</v>
      </c>
      <c r="K31" s="91">
        <v>76.125</v>
      </c>
      <c r="L31" s="91">
        <v>73.0625</v>
      </c>
      <c r="M31" s="91">
        <v>71.125</v>
      </c>
      <c r="N31" s="43">
        <v>70.5625</v>
      </c>
      <c r="O31" s="43">
        <v>69.625</v>
      </c>
      <c r="P31" s="92">
        <v>69.4375</v>
      </c>
      <c r="Q31" s="92">
        <v>67.4375</v>
      </c>
      <c r="R31" s="92">
        <v>65.5625</v>
      </c>
      <c r="S31" s="43">
        <v>65.6875</v>
      </c>
      <c r="T31" s="43">
        <v>66.125</v>
      </c>
      <c r="U31" s="93">
        <v>66</v>
      </c>
      <c r="V31" s="93">
        <v>66.9375</v>
      </c>
      <c r="W31" s="93">
        <v>68</v>
      </c>
      <c r="X31" s="43">
        <v>71.5625</v>
      </c>
      <c r="Y31" s="43">
        <v>69.8125</v>
      </c>
      <c r="Z31" s="43">
        <v>71.3125</v>
      </c>
      <c r="AA31" s="43">
        <v>73</v>
      </c>
      <c r="AB31" s="94">
        <v>71.321148825065279</v>
      </c>
      <c r="AC31" s="91">
        <v>73.4375</v>
      </c>
      <c r="AD31" s="92">
        <v>67.479166666666671</v>
      </c>
      <c r="AE31" s="93">
        <v>66.979166666666671</v>
      </c>
    </row>
    <row r="32" spans="2:31" x14ac:dyDescent="0.25">
      <c r="B32" s="89">
        <v>131</v>
      </c>
      <c r="C32" s="90" t="s">
        <v>258</v>
      </c>
      <c r="D32" s="43">
        <v>64.8</v>
      </c>
      <c r="E32" s="43">
        <v>67.625</v>
      </c>
      <c r="F32" s="43">
        <v>69.5</v>
      </c>
      <c r="G32" s="43">
        <v>70.6875</v>
      </c>
      <c r="H32" s="43">
        <v>66.1875</v>
      </c>
      <c r="I32" s="43">
        <v>67.3125</v>
      </c>
      <c r="J32" s="43">
        <v>68.1875</v>
      </c>
      <c r="K32" s="91">
        <v>64.4375</v>
      </c>
      <c r="L32" s="91">
        <v>53.5625</v>
      </c>
      <c r="M32" s="91">
        <v>50.6875</v>
      </c>
      <c r="N32" s="43">
        <v>52.875</v>
      </c>
      <c r="O32" s="43">
        <v>52.8125</v>
      </c>
      <c r="P32" s="92">
        <v>50.875</v>
      </c>
      <c r="Q32" s="92">
        <v>49.875</v>
      </c>
      <c r="R32" s="92">
        <v>47.875</v>
      </c>
      <c r="S32" s="43">
        <v>47.3125</v>
      </c>
      <c r="T32" s="43">
        <v>49.125</v>
      </c>
      <c r="U32" s="93">
        <v>45.0625</v>
      </c>
      <c r="V32" s="93">
        <v>42.5</v>
      </c>
      <c r="W32" s="93">
        <v>55.375</v>
      </c>
      <c r="X32" s="43">
        <v>65.375</v>
      </c>
      <c r="Y32" s="43">
        <v>63.6875</v>
      </c>
      <c r="Z32" s="43">
        <v>61.5625</v>
      </c>
      <c r="AA32" s="43">
        <v>61</v>
      </c>
      <c r="AB32" s="94">
        <v>57.827676240208881</v>
      </c>
      <c r="AC32" s="91">
        <v>56.229166666666664</v>
      </c>
      <c r="AD32" s="92">
        <v>49.541666666666664</v>
      </c>
      <c r="AE32" s="93">
        <v>47.645833333333336</v>
      </c>
    </row>
    <row r="33" spans="2:31" x14ac:dyDescent="0.25">
      <c r="B33" s="89">
        <v>161</v>
      </c>
      <c r="C33" s="90" t="s">
        <v>260</v>
      </c>
      <c r="D33" s="43">
        <v>60.6</v>
      </c>
      <c r="E33" s="43">
        <v>71.125</v>
      </c>
      <c r="F33" s="43">
        <v>73.125</v>
      </c>
      <c r="G33" s="43">
        <v>62.3125</v>
      </c>
      <c r="H33" s="43">
        <v>61.533333333333331</v>
      </c>
      <c r="I33" s="43">
        <v>62.8125</v>
      </c>
      <c r="J33" s="43">
        <v>61.125</v>
      </c>
      <c r="K33" s="91">
        <v>62.875</v>
      </c>
      <c r="L33" s="91">
        <v>66</v>
      </c>
      <c r="M33" s="91">
        <v>68.25</v>
      </c>
      <c r="N33" s="43">
        <v>67.6875</v>
      </c>
      <c r="O33" s="43">
        <v>68.4375</v>
      </c>
      <c r="P33" s="92">
        <v>68.25</v>
      </c>
      <c r="Q33" s="92">
        <v>68.6875</v>
      </c>
      <c r="R33" s="92">
        <v>74.75</v>
      </c>
      <c r="S33" s="43">
        <v>72</v>
      </c>
      <c r="T33" s="43">
        <v>69.375</v>
      </c>
      <c r="U33" s="93">
        <v>69.125</v>
      </c>
      <c r="V33" s="93">
        <v>70</v>
      </c>
      <c r="W33" s="93">
        <v>67.8125</v>
      </c>
      <c r="X33" s="43">
        <v>70.375</v>
      </c>
      <c r="Y33" s="43">
        <v>65</v>
      </c>
      <c r="Z33" s="43">
        <v>65</v>
      </c>
      <c r="AA33" s="43">
        <v>62.75</v>
      </c>
      <c r="AB33" s="94">
        <v>67.073298429319365</v>
      </c>
      <c r="AC33" s="91">
        <v>65.708333333333329</v>
      </c>
      <c r="AD33" s="92">
        <v>70.5625</v>
      </c>
      <c r="AE33" s="93">
        <v>68.979166666666671</v>
      </c>
    </row>
    <row r="34" spans="2:31" x14ac:dyDescent="0.25">
      <c r="B34" s="89">
        <v>162</v>
      </c>
      <c r="C34" s="90" t="s">
        <v>261</v>
      </c>
      <c r="D34" s="43">
        <v>64.13333333333334</v>
      </c>
      <c r="E34" s="43">
        <v>61.6875</v>
      </c>
      <c r="F34" s="43">
        <v>52.5</v>
      </c>
      <c r="G34" s="43">
        <v>52.4375</v>
      </c>
      <c r="H34" s="43">
        <v>59.5625</v>
      </c>
      <c r="I34" s="43">
        <v>60.125</v>
      </c>
      <c r="J34" s="43">
        <v>60.4375</v>
      </c>
      <c r="K34" s="91">
        <v>63</v>
      </c>
      <c r="L34" s="91">
        <v>66</v>
      </c>
      <c r="M34" s="91">
        <v>70.625</v>
      </c>
      <c r="N34" s="43">
        <v>69.375</v>
      </c>
      <c r="O34" s="43">
        <v>66.5</v>
      </c>
      <c r="P34" s="92">
        <v>66.6875</v>
      </c>
      <c r="Q34" s="92">
        <v>65.1875</v>
      </c>
      <c r="R34" s="92">
        <v>60.5625</v>
      </c>
      <c r="S34" s="43">
        <v>65.5625</v>
      </c>
      <c r="T34" s="43">
        <v>75.0625</v>
      </c>
      <c r="U34" s="93">
        <v>71.1875</v>
      </c>
      <c r="V34" s="93">
        <v>67.5625</v>
      </c>
      <c r="W34" s="93">
        <v>74.3125</v>
      </c>
      <c r="X34" s="43">
        <v>62.25</v>
      </c>
      <c r="Y34" s="43">
        <v>56.875</v>
      </c>
      <c r="Z34" s="43">
        <v>69.75</v>
      </c>
      <c r="AA34" s="43">
        <v>67.5625</v>
      </c>
      <c r="AB34" s="94">
        <v>64.540469973890339</v>
      </c>
      <c r="AC34" s="91">
        <v>66.541666666666671</v>
      </c>
      <c r="AD34" s="92">
        <v>64.145833333333329</v>
      </c>
      <c r="AE34" s="93">
        <v>71.020833333333329</v>
      </c>
    </row>
    <row r="35" spans="2:31" x14ac:dyDescent="0.25">
      <c r="B35" s="89">
        <v>171</v>
      </c>
      <c r="C35" s="90" t="s">
        <v>262</v>
      </c>
      <c r="D35" s="43">
        <v>72.733333333333334</v>
      </c>
      <c r="E35" s="43">
        <v>73.5625</v>
      </c>
      <c r="F35" s="43">
        <v>73.9375</v>
      </c>
      <c r="G35" s="43">
        <v>74.6875</v>
      </c>
      <c r="H35" s="43">
        <v>74.875</v>
      </c>
      <c r="I35" s="43">
        <v>67.75</v>
      </c>
      <c r="J35" s="43">
        <v>73</v>
      </c>
      <c r="K35" s="91">
        <v>68.5625</v>
      </c>
      <c r="L35" s="91">
        <v>67.1875</v>
      </c>
      <c r="M35" s="91">
        <v>65.5625</v>
      </c>
      <c r="N35" s="43">
        <v>64.25</v>
      </c>
      <c r="O35" s="43">
        <v>67.5625</v>
      </c>
      <c r="P35" s="92">
        <v>63.875</v>
      </c>
      <c r="Q35" s="92">
        <v>60.25</v>
      </c>
      <c r="R35" s="92">
        <v>53.75</v>
      </c>
      <c r="S35" s="43">
        <v>43.6875</v>
      </c>
      <c r="T35" s="43">
        <v>32.5</v>
      </c>
      <c r="U35" s="93">
        <v>24.8125</v>
      </c>
      <c r="V35" s="93">
        <v>22.875</v>
      </c>
      <c r="W35" s="93">
        <v>35.5</v>
      </c>
      <c r="X35" s="43">
        <v>66.875</v>
      </c>
      <c r="Y35" s="43">
        <v>71.875</v>
      </c>
      <c r="Z35" s="43">
        <v>67.6875</v>
      </c>
      <c r="AA35" s="43">
        <v>68</v>
      </c>
      <c r="AB35" s="94">
        <v>60.608355091383814</v>
      </c>
      <c r="AC35" s="91">
        <v>67.104166666666671</v>
      </c>
      <c r="AD35" s="92">
        <v>59.291666666666664</v>
      </c>
      <c r="AE35" s="93">
        <v>27.729166666666668</v>
      </c>
    </row>
    <row r="36" spans="2:31" x14ac:dyDescent="0.25">
      <c r="B36" s="89">
        <v>172</v>
      </c>
      <c r="C36" s="90" t="s">
        <v>263</v>
      </c>
      <c r="D36" s="43">
        <v>74.400000000000006</v>
      </c>
      <c r="E36" s="43">
        <v>76.75</v>
      </c>
      <c r="F36" s="43">
        <v>79.375</v>
      </c>
      <c r="G36" s="43">
        <v>79.4375</v>
      </c>
      <c r="H36" s="43">
        <v>78.0625</v>
      </c>
      <c r="I36" s="43">
        <v>77.9375</v>
      </c>
      <c r="J36" s="43">
        <v>80.375</v>
      </c>
      <c r="K36" s="91">
        <v>74.0625</v>
      </c>
      <c r="L36" s="91">
        <v>61.125</v>
      </c>
      <c r="M36" s="91">
        <v>57.5</v>
      </c>
      <c r="N36" s="43">
        <v>58.6875</v>
      </c>
      <c r="O36" s="43">
        <v>57.375</v>
      </c>
      <c r="P36" s="92">
        <v>55.5625</v>
      </c>
      <c r="Q36" s="92">
        <v>54.8125</v>
      </c>
      <c r="R36" s="92">
        <v>52.1875</v>
      </c>
      <c r="S36" s="43">
        <v>54.5</v>
      </c>
      <c r="T36" s="43">
        <v>58.625</v>
      </c>
      <c r="U36" s="93">
        <v>64.375</v>
      </c>
      <c r="V36" s="93">
        <v>64.3125</v>
      </c>
      <c r="W36" s="93">
        <v>71.0625</v>
      </c>
      <c r="X36" s="43">
        <v>78.5</v>
      </c>
      <c r="Y36" s="43">
        <v>74.125</v>
      </c>
      <c r="Z36" s="43">
        <v>72.0625</v>
      </c>
      <c r="AA36" s="43">
        <v>74.25</v>
      </c>
      <c r="AB36" s="94">
        <v>67.877284595300267</v>
      </c>
      <c r="AC36" s="91">
        <v>64.229166666666671</v>
      </c>
      <c r="AD36" s="92">
        <v>54.1875</v>
      </c>
      <c r="AE36" s="93">
        <v>66.583333333333329</v>
      </c>
    </row>
    <row r="37" spans="2:31" x14ac:dyDescent="0.25">
      <c r="B37" s="89">
        <v>181</v>
      </c>
      <c r="C37" s="90" t="s">
        <v>264</v>
      </c>
      <c r="D37" s="43">
        <v>57.4</v>
      </c>
      <c r="E37" s="43">
        <v>69.1875</v>
      </c>
      <c r="F37" s="43">
        <v>56.375</v>
      </c>
      <c r="G37" s="43">
        <v>59.375</v>
      </c>
      <c r="H37" s="43">
        <v>68.375</v>
      </c>
      <c r="I37" s="43">
        <v>61.125</v>
      </c>
      <c r="J37" s="43">
        <v>70.5625</v>
      </c>
      <c r="K37" s="91">
        <v>73.375</v>
      </c>
      <c r="L37" s="91">
        <v>74.625</v>
      </c>
      <c r="M37" s="91">
        <v>69.875</v>
      </c>
      <c r="N37" s="43">
        <v>63.125</v>
      </c>
      <c r="O37" s="43">
        <v>63.5</v>
      </c>
      <c r="P37" s="92">
        <v>62.125</v>
      </c>
      <c r="Q37" s="92">
        <v>58.3125</v>
      </c>
      <c r="R37" s="92">
        <v>56.25</v>
      </c>
      <c r="S37" s="43">
        <v>56.5625</v>
      </c>
      <c r="T37" s="43">
        <v>55.3125</v>
      </c>
      <c r="U37" s="93">
        <v>58.1875</v>
      </c>
      <c r="V37" s="93">
        <v>57.875</v>
      </c>
      <c r="W37" s="93">
        <v>62.625</v>
      </c>
      <c r="X37" s="43">
        <v>68.375</v>
      </c>
      <c r="Y37" s="43">
        <v>59.6875</v>
      </c>
      <c r="Z37" s="43">
        <v>60.9375</v>
      </c>
      <c r="AA37" s="43">
        <v>61.3125</v>
      </c>
      <c r="AB37" s="94">
        <v>62.699738903394255</v>
      </c>
      <c r="AC37" s="91">
        <v>72.625</v>
      </c>
      <c r="AD37" s="92">
        <v>58.895833333333336</v>
      </c>
      <c r="AE37" s="93">
        <v>59.5625</v>
      </c>
    </row>
    <row r="38" spans="2:31" x14ac:dyDescent="0.25">
      <c r="B38" s="89">
        <v>182</v>
      </c>
      <c r="C38" s="90" t="s">
        <v>265</v>
      </c>
      <c r="D38" s="43">
        <v>73.400000000000006</v>
      </c>
      <c r="E38" s="43">
        <v>72.3125</v>
      </c>
      <c r="F38" s="43">
        <v>75.25</v>
      </c>
      <c r="G38" s="43">
        <v>67.5</v>
      </c>
      <c r="H38" s="43">
        <v>71.625</v>
      </c>
      <c r="I38" s="43">
        <v>73</v>
      </c>
      <c r="J38" s="43">
        <v>76.8125</v>
      </c>
      <c r="K38" s="91">
        <v>75.75</v>
      </c>
      <c r="L38" s="91">
        <v>74.5625</v>
      </c>
      <c r="M38" s="91">
        <v>73.625</v>
      </c>
      <c r="N38" s="43">
        <v>71.5</v>
      </c>
      <c r="O38" s="43">
        <v>69.5625</v>
      </c>
      <c r="P38" s="92">
        <v>67.8125</v>
      </c>
      <c r="Q38" s="92">
        <v>67.0625</v>
      </c>
      <c r="R38" s="92">
        <v>67</v>
      </c>
      <c r="S38" s="43">
        <v>66.5</v>
      </c>
      <c r="T38" s="43">
        <v>66.5</v>
      </c>
      <c r="U38" s="93">
        <v>67.4375</v>
      </c>
      <c r="V38" s="93">
        <v>66.4375</v>
      </c>
      <c r="W38" s="93">
        <v>69.1875</v>
      </c>
      <c r="X38" s="43">
        <v>76.5</v>
      </c>
      <c r="Y38" s="43">
        <v>72.875</v>
      </c>
      <c r="Z38" s="43">
        <v>73</v>
      </c>
      <c r="AA38" s="43">
        <v>71.4375</v>
      </c>
      <c r="AB38" s="94">
        <v>71.104438642297652</v>
      </c>
      <c r="AC38" s="91">
        <v>74.645833333333329</v>
      </c>
      <c r="AD38" s="92">
        <v>67.291666666666671</v>
      </c>
      <c r="AE38" s="93">
        <v>67.6875</v>
      </c>
    </row>
    <row r="39" spans="2:31" x14ac:dyDescent="0.25">
      <c r="B39" s="89">
        <v>191</v>
      </c>
      <c r="C39" s="90" t="s">
        <v>266</v>
      </c>
      <c r="D39" s="43">
        <v>61.4</v>
      </c>
      <c r="E39" s="43">
        <v>64.5625</v>
      </c>
      <c r="F39" s="43">
        <v>67.0625</v>
      </c>
      <c r="G39" s="43">
        <v>68.6875</v>
      </c>
      <c r="H39" s="43">
        <v>68</v>
      </c>
      <c r="I39" s="43">
        <v>65.75</v>
      </c>
      <c r="J39" s="43">
        <v>62.875</v>
      </c>
      <c r="K39" s="91">
        <v>34.75</v>
      </c>
      <c r="L39" s="91">
        <v>29.1875</v>
      </c>
      <c r="M39" s="91">
        <v>36.625</v>
      </c>
      <c r="N39" s="43">
        <v>36.875</v>
      </c>
      <c r="O39" s="43">
        <v>34.5625</v>
      </c>
      <c r="P39" s="92">
        <v>34.5</v>
      </c>
      <c r="Q39" s="92">
        <v>35.0625</v>
      </c>
      <c r="R39" s="92">
        <v>28.375</v>
      </c>
      <c r="S39" s="43">
        <v>27</v>
      </c>
      <c r="T39" s="43">
        <v>30.625</v>
      </c>
      <c r="U39" s="93">
        <v>31.0625</v>
      </c>
      <c r="V39" s="93">
        <v>35.25</v>
      </c>
      <c r="W39" s="93">
        <v>46.8125</v>
      </c>
      <c r="X39" s="43">
        <v>57.375</v>
      </c>
      <c r="Y39" s="43">
        <v>57.9375</v>
      </c>
      <c r="Z39" s="43">
        <v>56</v>
      </c>
      <c r="AA39" s="43">
        <v>58.75</v>
      </c>
      <c r="AB39" s="94">
        <v>47.007832898172325</v>
      </c>
      <c r="AC39" s="91">
        <v>33.520833333333336</v>
      </c>
      <c r="AD39" s="92">
        <v>32.645833333333336</v>
      </c>
      <c r="AE39" s="93">
        <v>37.708333333333336</v>
      </c>
    </row>
    <row r="40" spans="2:31" x14ac:dyDescent="0.25">
      <c r="B40" s="89">
        <v>192</v>
      </c>
      <c r="C40" s="90" t="s">
        <v>267</v>
      </c>
      <c r="D40" s="43">
        <v>63.333333333333336</v>
      </c>
      <c r="E40" s="43">
        <v>66.4375</v>
      </c>
      <c r="F40" s="43">
        <v>68.9375</v>
      </c>
      <c r="G40" s="43">
        <v>68.5625</v>
      </c>
      <c r="H40" s="43">
        <v>66.5625</v>
      </c>
      <c r="I40" s="43">
        <v>61.875</v>
      </c>
      <c r="J40" s="43">
        <v>61.125</v>
      </c>
      <c r="K40" s="91">
        <v>54.0625</v>
      </c>
      <c r="L40" s="91">
        <v>46.75</v>
      </c>
      <c r="M40" s="91">
        <v>46.9375</v>
      </c>
      <c r="N40" s="43">
        <v>44.875</v>
      </c>
      <c r="O40" s="43">
        <v>41.5</v>
      </c>
      <c r="P40" s="92">
        <v>38.625</v>
      </c>
      <c r="Q40" s="92">
        <v>38.4375</v>
      </c>
      <c r="R40" s="92">
        <v>36.0625</v>
      </c>
      <c r="S40" s="43">
        <v>32.4375</v>
      </c>
      <c r="T40" s="43">
        <v>34.0625</v>
      </c>
      <c r="U40" s="93">
        <v>32.1875</v>
      </c>
      <c r="V40" s="93">
        <v>20.5</v>
      </c>
      <c r="W40" s="93">
        <v>34.5</v>
      </c>
      <c r="X40" s="43">
        <v>57.75</v>
      </c>
      <c r="Y40" s="43">
        <v>57.6875</v>
      </c>
      <c r="Z40" s="43">
        <v>58.8125</v>
      </c>
      <c r="AA40" s="43">
        <v>60.625</v>
      </c>
      <c r="AB40" s="94">
        <v>49.657963446475193</v>
      </c>
      <c r="AC40" s="91">
        <v>49.25</v>
      </c>
      <c r="AD40" s="92">
        <v>37.708333333333336</v>
      </c>
      <c r="AE40" s="93">
        <v>29.0625</v>
      </c>
    </row>
    <row r="41" spans="2:31" x14ac:dyDescent="0.25">
      <c r="B41" s="89">
        <v>201</v>
      </c>
      <c r="C41" s="90" t="s">
        <v>268</v>
      </c>
      <c r="D41" s="43">
        <v>86.333333333333329</v>
      </c>
      <c r="E41" s="43">
        <v>87.75</v>
      </c>
      <c r="F41" s="43">
        <v>89.625</v>
      </c>
      <c r="G41" s="43">
        <v>89.3125</v>
      </c>
      <c r="H41" s="43">
        <v>83.75</v>
      </c>
      <c r="I41" s="43">
        <v>82.5</v>
      </c>
      <c r="J41" s="43">
        <v>86.5</v>
      </c>
      <c r="K41" s="91">
        <v>82.5625</v>
      </c>
      <c r="L41" s="91">
        <v>80.875</v>
      </c>
      <c r="M41" s="91">
        <v>82.75</v>
      </c>
      <c r="N41" s="43">
        <v>82.5625</v>
      </c>
      <c r="O41" s="43">
        <v>80.625</v>
      </c>
      <c r="P41" s="92">
        <v>81.0625</v>
      </c>
      <c r="Q41" s="92">
        <v>79.125</v>
      </c>
      <c r="R41" s="92">
        <v>75.9375</v>
      </c>
      <c r="S41" s="43">
        <v>71.3125</v>
      </c>
      <c r="T41" s="43">
        <v>75.4375</v>
      </c>
      <c r="U41" s="93">
        <v>76.5625</v>
      </c>
      <c r="V41" s="93">
        <v>69.8125</v>
      </c>
      <c r="W41" s="93">
        <v>69.25</v>
      </c>
      <c r="X41" s="43">
        <v>86.0625</v>
      </c>
      <c r="Y41" s="43">
        <v>84.25</v>
      </c>
      <c r="Z41" s="43">
        <v>83.75</v>
      </c>
      <c r="AA41" s="43">
        <v>85.4375</v>
      </c>
      <c r="AB41" s="94">
        <v>81.368146214099212</v>
      </c>
      <c r="AC41" s="91">
        <v>82.0625</v>
      </c>
      <c r="AD41" s="92">
        <v>78.708333333333329</v>
      </c>
      <c r="AE41" s="93">
        <v>71.875</v>
      </c>
    </row>
    <row r="42" spans="2:31" x14ac:dyDescent="0.25">
      <c r="B42" s="89">
        <v>202</v>
      </c>
      <c r="C42" s="90" t="s">
        <v>269</v>
      </c>
      <c r="D42" s="43">
        <v>91.13333333333334</v>
      </c>
      <c r="E42" s="43">
        <v>93.25</v>
      </c>
      <c r="F42" s="43">
        <v>93.75</v>
      </c>
      <c r="G42" s="43">
        <v>92.8125</v>
      </c>
      <c r="H42" s="43">
        <v>91.9375</v>
      </c>
      <c r="I42" s="43">
        <v>89.375</v>
      </c>
      <c r="J42" s="43">
        <v>87.8125</v>
      </c>
      <c r="K42" s="91">
        <v>85.6875</v>
      </c>
      <c r="L42" s="91">
        <v>87.375</v>
      </c>
      <c r="M42" s="91">
        <v>89.4375</v>
      </c>
      <c r="N42" s="43">
        <v>87.875</v>
      </c>
      <c r="O42" s="43">
        <v>84.5625</v>
      </c>
      <c r="P42" s="92">
        <v>83.5</v>
      </c>
      <c r="Q42" s="92">
        <v>82.5625</v>
      </c>
      <c r="R42" s="92">
        <v>81.1875</v>
      </c>
      <c r="S42" s="43">
        <v>78.6875</v>
      </c>
      <c r="T42" s="43">
        <v>76.875</v>
      </c>
      <c r="U42" s="93">
        <v>73.625</v>
      </c>
      <c r="V42" s="93">
        <v>70.4375</v>
      </c>
      <c r="W42" s="93">
        <v>76.5</v>
      </c>
      <c r="X42" s="43">
        <v>87.75</v>
      </c>
      <c r="Y42" s="43">
        <v>87.375</v>
      </c>
      <c r="Z42" s="43">
        <v>86.9375</v>
      </c>
      <c r="AA42" s="43">
        <v>88.5625</v>
      </c>
      <c r="AB42" s="94">
        <v>85.360313315926888</v>
      </c>
      <c r="AC42" s="91">
        <v>87.5</v>
      </c>
      <c r="AD42" s="92">
        <v>82.416666666666671</v>
      </c>
      <c r="AE42" s="93">
        <v>73.520833333333329</v>
      </c>
    </row>
    <row r="43" spans="2:31" x14ac:dyDescent="0.25">
      <c r="B43" s="89">
        <v>211</v>
      </c>
      <c r="C43" s="90" t="s">
        <v>270</v>
      </c>
      <c r="D43" s="43">
        <v>70.466666666666669</v>
      </c>
      <c r="E43" s="43">
        <v>74.6875</v>
      </c>
      <c r="F43" s="43">
        <v>77.3125</v>
      </c>
      <c r="G43" s="43">
        <v>77.5625</v>
      </c>
      <c r="H43" s="43">
        <v>74.125</v>
      </c>
      <c r="I43" s="43">
        <v>72.375</v>
      </c>
      <c r="J43" s="43">
        <v>70.0625</v>
      </c>
      <c r="K43" s="91">
        <v>65.125</v>
      </c>
      <c r="L43" s="91">
        <v>50.625</v>
      </c>
      <c r="M43" s="91">
        <v>48.8125</v>
      </c>
      <c r="N43" s="43">
        <v>49.4375</v>
      </c>
      <c r="O43" s="43">
        <v>52.5</v>
      </c>
      <c r="P43" s="92">
        <v>52.125</v>
      </c>
      <c r="Q43" s="92">
        <v>52</v>
      </c>
      <c r="R43" s="92">
        <v>52.375</v>
      </c>
      <c r="S43" s="43">
        <v>56.3125</v>
      </c>
      <c r="T43" s="43">
        <v>59.1875</v>
      </c>
      <c r="U43" s="93">
        <v>59</v>
      </c>
      <c r="V43" s="93">
        <v>45.0625</v>
      </c>
      <c r="W43" s="93">
        <v>52.75</v>
      </c>
      <c r="X43" s="43">
        <v>67.9375</v>
      </c>
      <c r="Y43" s="43">
        <v>70.3125</v>
      </c>
      <c r="Z43" s="43">
        <v>70.875</v>
      </c>
      <c r="AA43" s="43">
        <v>71.0625</v>
      </c>
      <c r="AB43" s="94">
        <v>62.148825065274153</v>
      </c>
      <c r="AC43" s="91">
        <v>54.854166666666664</v>
      </c>
      <c r="AD43" s="92">
        <v>52.166666666666664</v>
      </c>
      <c r="AE43" s="93">
        <v>52.270833333333336</v>
      </c>
    </row>
    <row r="44" spans="2:31" x14ac:dyDescent="0.25">
      <c r="B44" s="89">
        <v>212</v>
      </c>
      <c r="C44" s="90" t="s">
        <v>271</v>
      </c>
      <c r="D44" s="43">
        <v>73.266666666666666</v>
      </c>
      <c r="E44" s="43">
        <v>76</v>
      </c>
      <c r="F44" s="43">
        <v>76.125</v>
      </c>
      <c r="G44" s="43">
        <v>77.25</v>
      </c>
      <c r="H44" s="43">
        <v>75</v>
      </c>
      <c r="I44" s="43">
        <v>71.8125</v>
      </c>
      <c r="J44" s="43">
        <v>70.25</v>
      </c>
      <c r="K44" s="91">
        <v>65.625</v>
      </c>
      <c r="L44" s="91">
        <v>65.25</v>
      </c>
      <c r="M44" s="91">
        <v>66.625</v>
      </c>
      <c r="N44" s="43">
        <v>64.5</v>
      </c>
      <c r="O44" s="43">
        <v>62.0625</v>
      </c>
      <c r="P44" s="92">
        <v>56.5</v>
      </c>
      <c r="Q44" s="92">
        <v>53.3125</v>
      </c>
      <c r="R44" s="92">
        <v>46.75</v>
      </c>
      <c r="S44" s="43">
        <v>38</v>
      </c>
      <c r="T44" s="43">
        <v>32.1875</v>
      </c>
      <c r="U44" s="93">
        <v>27.5</v>
      </c>
      <c r="V44" s="93">
        <v>25.75</v>
      </c>
      <c r="W44" s="93">
        <v>26.875</v>
      </c>
      <c r="X44" s="43">
        <v>44.3125</v>
      </c>
      <c r="Y44" s="43">
        <v>57.8125</v>
      </c>
      <c r="Z44" s="43">
        <v>62.1875</v>
      </c>
      <c r="AA44" s="43">
        <v>64.875</v>
      </c>
      <c r="AB44" s="94">
        <v>57.451697127937337</v>
      </c>
      <c r="AC44" s="91">
        <v>65.833333333333329</v>
      </c>
      <c r="AD44" s="92">
        <v>52.1875</v>
      </c>
      <c r="AE44" s="93">
        <v>26.708333333333332</v>
      </c>
    </row>
    <row r="45" spans="2:31" x14ac:dyDescent="0.25">
      <c r="B45" s="89">
        <v>221</v>
      </c>
      <c r="C45" s="90" t="s">
        <v>272</v>
      </c>
      <c r="D45" s="43">
        <v>59.733333333333334</v>
      </c>
      <c r="E45" s="43">
        <v>66.1875</v>
      </c>
      <c r="F45" s="43">
        <v>67.5625</v>
      </c>
      <c r="G45" s="43">
        <v>68.3125</v>
      </c>
      <c r="H45" s="43">
        <v>66.25</v>
      </c>
      <c r="I45" s="43">
        <v>72.875</v>
      </c>
      <c r="J45" s="43">
        <v>72.875</v>
      </c>
      <c r="K45" s="91">
        <v>63.375</v>
      </c>
      <c r="L45" s="91">
        <v>58.4375</v>
      </c>
      <c r="M45" s="91">
        <v>56.4375</v>
      </c>
      <c r="N45" s="43">
        <v>53.6875</v>
      </c>
      <c r="O45" s="43">
        <v>50.625</v>
      </c>
      <c r="P45" s="92">
        <v>44.4375</v>
      </c>
      <c r="Q45" s="92">
        <v>40.1875</v>
      </c>
      <c r="R45" s="92">
        <v>30.3125</v>
      </c>
      <c r="S45" s="43">
        <v>26.0625</v>
      </c>
      <c r="T45" s="43">
        <v>23.9375</v>
      </c>
      <c r="U45" s="93">
        <v>20.5</v>
      </c>
      <c r="V45" s="93">
        <v>17.8125</v>
      </c>
      <c r="W45" s="93">
        <v>24.875</v>
      </c>
      <c r="X45" s="43">
        <v>46.625</v>
      </c>
      <c r="Y45" s="43">
        <v>56.25</v>
      </c>
      <c r="Z45" s="43">
        <v>46.25</v>
      </c>
      <c r="AA45" s="43">
        <v>46.625</v>
      </c>
      <c r="AB45" s="94">
        <v>49.148825065274153</v>
      </c>
      <c r="AC45" s="91">
        <v>59.416666666666664</v>
      </c>
      <c r="AD45" s="92">
        <v>38.3125</v>
      </c>
      <c r="AE45" s="93">
        <v>21.0625</v>
      </c>
    </row>
    <row r="46" spans="2:31" x14ac:dyDescent="0.25">
      <c r="B46" s="89">
        <v>222</v>
      </c>
      <c r="C46" s="90" t="s">
        <v>273</v>
      </c>
      <c r="D46" s="43">
        <v>72.8</v>
      </c>
      <c r="E46" s="43">
        <v>71.6875</v>
      </c>
      <c r="F46" s="43">
        <v>70.6875</v>
      </c>
      <c r="G46" s="43">
        <v>68.75</v>
      </c>
      <c r="H46" s="43">
        <v>70.1875</v>
      </c>
      <c r="I46" s="43">
        <v>68.4375</v>
      </c>
      <c r="J46" s="43">
        <v>67</v>
      </c>
      <c r="K46" s="91">
        <v>64.4375</v>
      </c>
      <c r="L46" s="91">
        <v>58.0625</v>
      </c>
      <c r="M46" s="91">
        <v>56.75</v>
      </c>
      <c r="N46" s="43">
        <v>57.375</v>
      </c>
      <c r="O46" s="43">
        <v>57.1875</v>
      </c>
      <c r="P46" s="92">
        <v>56.75</v>
      </c>
      <c r="Q46" s="92">
        <v>57.1875</v>
      </c>
      <c r="R46" s="92">
        <v>55.75</v>
      </c>
      <c r="S46" s="43">
        <v>53.1875</v>
      </c>
      <c r="T46" s="43">
        <v>56.0625</v>
      </c>
      <c r="U46" s="93">
        <v>56.375</v>
      </c>
      <c r="V46" s="93">
        <v>55.1875</v>
      </c>
      <c r="W46" s="93">
        <v>60.5625</v>
      </c>
      <c r="X46" s="43">
        <v>69.625</v>
      </c>
      <c r="Y46" s="43">
        <v>72.0625</v>
      </c>
      <c r="Z46" s="43">
        <v>73.0625</v>
      </c>
      <c r="AA46" s="43">
        <v>73.75</v>
      </c>
      <c r="AB46" s="94">
        <v>63.430809399477809</v>
      </c>
      <c r="AC46" s="91">
        <v>59.75</v>
      </c>
      <c r="AD46" s="92">
        <v>56.5625</v>
      </c>
      <c r="AE46" s="93">
        <v>57.375</v>
      </c>
    </row>
    <row r="47" spans="2:31" x14ac:dyDescent="0.25">
      <c r="B47" s="89">
        <v>231</v>
      </c>
      <c r="C47" s="90" t="s">
        <v>274</v>
      </c>
      <c r="D47" s="43">
        <v>79.466666666666669</v>
      </c>
      <c r="E47" s="43">
        <v>78.9375</v>
      </c>
      <c r="F47" s="43">
        <v>79.8125</v>
      </c>
      <c r="G47" s="43">
        <v>77.5625</v>
      </c>
      <c r="H47" s="43">
        <v>79.75</v>
      </c>
      <c r="I47" s="43">
        <v>77.125</v>
      </c>
      <c r="J47" s="43">
        <v>73.5</v>
      </c>
      <c r="K47" s="91">
        <v>74</v>
      </c>
      <c r="L47" s="91">
        <v>71.3125</v>
      </c>
      <c r="M47" s="91">
        <v>68.5</v>
      </c>
      <c r="N47" s="43">
        <v>71.4375</v>
      </c>
      <c r="O47" s="43">
        <v>73.0625</v>
      </c>
      <c r="P47" s="92">
        <v>71.9375</v>
      </c>
      <c r="Q47" s="92">
        <v>69.6875</v>
      </c>
      <c r="R47" s="92">
        <v>62.25</v>
      </c>
      <c r="S47" s="43">
        <v>45.9375</v>
      </c>
      <c r="T47" s="43">
        <v>22.8125</v>
      </c>
      <c r="U47" s="93">
        <v>14.625</v>
      </c>
      <c r="V47" s="93">
        <v>11.6875</v>
      </c>
      <c r="W47" s="93">
        <v>15.75</v>
      </c>
      <c r="X47" s="43">
        <v>47.3125</v>
      </c>
      <c r="Y47" s="43">
        <v>73.5625</v>
      </c>
      <c r="Z47" s="43">
        <v>72.75</v>
      </c>
      <c r="AA47" s="43">
        <v>68.9375</v>
      </c>
      <c r="AB47" s="94">
        <v>61.691906005221931</v>
      </c>
      <c r="AC47" s="91">
        <v>71.270833333333329</v>
      </c>
      <c r="AD47" s="92">
        <v>67.958333333333329</v>
      </c>
      <c r="AE47" s="93">
        <v>14.020833333333334</v>
      </c>
    </row>
    <row r="48" spans="2:31" x14ac:dyDescent="0.25">
      <c r="B48" s="89">
        <v>232</v>
      </c>
      <c r="C48" s="90" t="s">
        <v>275</v>
      </c>
      <c r="D48" s="43">
        <v>74.8</v>
      </c>
      <c r="E48" s="43">
        <v>79.8125</v>
      </c>
      <c r="F48" s="43">
        <v>80.6875</v>
      </c>
      <c r="G48" s="43">
        <v>82.9375</v>
      </c>
      <c r="H48" s="43">
        <v>76.4375</v>
      </c>
      <c r="I48" s="43">
        <v>77.25</v>
      </c>
      <c r="J48" s="43">
        <v>70.75</v>
      </c>
      <c r="K48" s="91">
        <v>67.1875</v>
      </c>
      <c r="L48" s="91">
        <v>66.375</v>
      </c>
      <c r="M48" s="91">
        <v>66.75</v>
      </c>
      <c r="N48" s="43">
        <v>66.625</v>
      </c>
      <c r="O48" s="43">
        <v>66.9375</v>
      </c>
      <c r="P48" s="92">
        <v>64.8125</v>
      </c>
      <c r="Q48" s="92">
        <v>64.6875</v>
      </c>
      <c r="R48" s="92">
        <v>58.0625</v>
      </c>
      <c r="S48" s="43">
        <v>55.4375</v>
      </c>
      <c r="T48" s="43">
        <v>52</v>
      </c>
      <c r="U48" s="93">
        <v>46.4375</v>
      </c>
      <c r="V48" s="93">
        <v>44.25</v>
      </c>
      <c r="W48" s="93">
        <v>53.5625</v>
      </c>
      <c r="X48" s="43">
        <v>68.625</v>
      </c>
      <c r="Y48" s="43">
        <v>69.8125</v>
      </c>
      <c r="Z48" s="43">
        <v>71.25</v>
      </c>
      <c r="AA48" s="43">
        <v>73.5</v>
      </c>
      <c r="AB48" s="94">
        <v>66.603133159268936</v>
      </c>
      <c r="AC48" s="91">
        <v>66.770833333333329</v>
      </c>
      <c r="AD48" s="92">
        <v>62.520833333333336</v>
      </c>
      <c r="AE48" s="93">
        <v>48.083333333333336</v>
      </c>
    </row>
    <row r="49" spans="2:31" x14ac:dyDescent="0.25">
      <c r="B49" s="89">
        <v>241</v>
      </c>
      <c r="C49" s="90" t="s">
        <v>276</v>
      </c>
      <c r="D49" s="43">
        <v>67.933333333333337</v>
      </c>
      <c r="E49" s="43">
        <v>68.9375</v>
      </c>
      <c r="F49" s="43">
        <v>69.375</v>
      </c>
      <c r="G49" s="43">
        <v>68.5625</v>
      </c>
      <c r="H49" s="43">
        <v>63.0625</v>
      </c>
      <c r="I49" s="43">
        <v>61.75</v>
      </c>
      <c r="J49" s="43">
        <v>65</v>
      </c>
      <c r="K49" s="91">
        <v>67.875</v>
      </c>
      <c r="L49" s="91">
        <v>72.9375</v>
      </c>
      <c r="M49" s="91">
        <v>72.375</v>
      </c>
      <c r="N49" s="43">
        <v>70.75</v>
      </c>
      <c r="O49" s="43">
        <v>69.625</v>
      </c>
      <c r="P49" s="92">
        <v>68.75</v>
      </c>
      <c r="Q49" s="92">
        <v>67.5625</v>
      </c>
      <c r="R49" s="92">
        <v>63.25</v>
      </c>
      <c r="S49" s="43">
        <v>59.0625</v>
      </c>
      <c r="T49" s="43">
        <v>45.5625</v>
      </c>
      <c r="U49" s="93">
        <v>35.625</v>
      </c>
      <c r="V49" s="93">
        <v>29.0625</v>
      </c>
      <c r="W49" s="93">
        <v>38.6875</v>
      </c>
      <c r="X49" s="43">
        <v>63.8125</v>
      </c>
      <c r="Y49" s="43">
        <v>68.9375</v>
      </c>
      <c r="Z49" s="43">
        <v>68.1875</v>
      </c>
      <c r="AA49" s="43">
        <v>68.9375</v>
      </c>
      <c r="AB49" s="94">
        <v>62.302872062663184</v>
      </c>
      <c r="AC49" s="91">
        <v>71.0625</v>
      </c>
      <c r="AD49" s="92">
        <v>66.520833333333329</v>
      </c>
      <c r="AE49" s="93">
        <v>34.458333333333336</v>
      </c>
    </row>
    <row r="50" spans="2:31" x14ac:dyDescent="0.25">
      <c r="B50" s="89">
        <v>242</v>
      </c>
      <c r="C50" s="90" t="s">
        <v>277</v>
      </c>
      <c r="D50" s="43">
        <v>64.466666666666669</v>
      </c>
      <c r="E50" s="43">
        <v>65.5625</v>
      </c>
      <c r="F50" s="43">
        <v>66</v>
      </c>
      <c r="G50" s="43">
        <v>62.3125</v>
      </c>
      <c r="H50" s="43">
        <v>53.5625</v>
      </c>
      <c r="I50" s="43">
        <v>55.6875</v>
      </c>
      <c r="J50" s="43">
        <v>65.6875</v>
      </c>
      <c r="K50" s="91">
        <v>69.4375</v>
      </c>
      <c r="L50" s="91">
        <v>72.25</v>
      </c>
      <c r="M50" s="91">
        <v>71.3125</v>
      </c>
      <c r="N50" s="43">
        <v>69.9375</v>
      </c>
      <c r="O50" s="43">
        <v>68.5625</v>
      </c>
      <c r="P50" s="92">
        <v>67.1875</v>
      </c>
      <c r="Q50" s="92">
        <v>66.375</v>
      </c>
      <c r="R50" s="92">
        <v>66.125</v>
      </c>
      <c r="S50" s="43">
        <v>64.5625</v>
      </c>
      <c r="T50" s="43">
        <v>66.0625</v>
      </c>
      <c r="U50" s="93">
        <v>66.5</v>
      </c>
      <c r="V50" s="93">
        <v>67</v>
      </c>
      <c r="W50" s="93">
        <v>69.375</v>
      </c>
      <c r="X50" s="43">
        <v>67.6875</v>
      </c>
      <c r="Y50" s="43">
        <v>65.9375</v>
      </c>
      <c r="Z50" s="43">
        <v>64.1875</v>
      </c>
      <c r="AA50" s="43">
        <v>64.5625</v>
      </c>
      <c r="AB50" s="94">
        <v>65.851174934725847</v>
      </c>
      <c r="AC50" s="91">
        <v>71</v>
      </c>
      <c r="AD50" s="92">
        <v>66.5625</v>
      </c>
      <c r="AE50" s="93">
        <v>67.625</v>
      </c>
    </row>
    <row r="51" spans="2:31" x14ac:dyDescent="0.25">
      <c r="B51" s="89">
        <v>251</v>
      </c>
      <c r="C51" s="90" t="s">
        <v>278</v>
      </c>
      <c r="D51" s="43">
        <v>46.6</v>
      </c>
      <c r="E51" s="43">
        <v>44.8125</v>
      </c>
      <c r="F51" s="43">
        <v>43.6875</v>
      </c>
      <c r="G51" s="43">
        <v>43.9375</v>
      </c>
      <c r="H51" s="43">
        <v>43.125</v>
      </c>
      <c r="I51" s="43">
        <v>43</v>
      </c>
      <c r="J51" s="43">
        <v>45.25</v>
      </c>
      <c r="K51" s="91">
        <v>50.6875</v>
      </c>
      <c r="L51" s="91">
        <v>55.3125</v>
      </c>
      <c r="M51" s="91">
        <v>53</v>
      </c>
      <c r="N51" s="43">
        <v>48.625</v>
      </c>
      <c r="O51" s="43">
        <v>45.25</v>
      </c>
      <c r="P51" s="92">
        <v>42.25</v>
      </c>
      <c r="Q51" s="92">
        <v>40.9375</v>
      </c>
      <c r="R51" s="92">
        <v>43.3125</v>
      </c>
      <c r="S51" s="43">
        <v>42.8125</v>
      </c>
      <c r="T51" s="43">
        <v>42.5</v>
      </c>
      <c r="U51" s="93">
        <v>42.625</v>
      </c>
      <c r="V51" s="93">
        <v>47.6875</v>
      </c>
      <c r="W51" s="93">
        <v>52</v>
      </c>
      <c r="X51" s="43">
        <v>52</v>
      </c>
      <c r="Y51" s="43">
        <v>46.4375</v>
      </c>
      <c r="Z51" s="43">
        <v>46.5</v>
      </c>
      <c r="AA51" s="43">
        <v>51</v>
      </c>
      <c r="AB51" s="94">
        <v>46.389033942558747</v>
      </c>
      <c r="AC51" s="91">
        <v>53</v>
      </c>
      <c r="AD51" s="92">
        <v>42.166666666666664</v>
      </c>
      <c r="AE51" s="93">
        <v>47.4375</v>
      </c>
    </row>
    <row r="52" spans="2:31" x14ac:dyDescent="0.25">
      <c r="B52" s="89">
        <v>252</v>
      </c>
      <c r="C52" s="90" t="s">
        <v>279</v>
      </c>
      <c r="D52" s="43">
        <v>42.466666666666669</v>
      </c>
      <c r="E52" s="43">
        <v>38.4375</v>
      </c>
      <c r="F52" s="43">
        <v>37.5625</v>
      </c>
      <c r="G52" s="43">
        <v>38.875</v>
      </c>
      <c r="H52" s="43">
        <v>38.0625</v>
      </c>
      <c r="I52" s="43">
        <v>37.75</v>
      </c>
      <c r="J52" s="43">
        <v>41.25</v>
      </c>
      <c r="K52" s="91">
        <v>44.625</v>
      </c>
      <c r="L52" s="91">
        <v>51.3125</v>
      </c>
      <c r="M52" s="91">
        <v>51.1875</v>
      </c>
      <c r="N52" s="43">
        <v>47.5</v>
      </c>
      <c r="O52" s="43">
        <v>42.125</v>
      </c>
      <c r="P52" s="92">
        <v>39.25</v>
      </c>
      <c r="Q52" s="92">
        <v>36.3125</v>
      </c>
      <c r="R52" s="92">
        <v>33.5625</v>
      </c>
      <c r="S52" s="43">
        <v>31.375</v>
      </c>
      <c r="T52" s="43">
        <v>33.3125</v>
      </c>
      <c r="U52" s="93">
        <v>34.5625</v>
      </c>
      <c r="V52" s="93">
        <v>36.6875</v>
      </c>
      <c r="W52" s="93">
        <v>44.3125</v>
      </c>
      <c r="X52" s="43">
        <v>47.625</v>
      </c>
      <c r="Y52" s="43">
        <v>48.75</v>
      </c>
      <c r="Z52" s="43">
        <v>44.75</v>
      </c>
      <c r="AA52" s="43">
        <v>44.625</v>
      </c>
      <c r="AB52" s="94">
        <v>41.091383812010442</v>
      </c>
      <c r="AC52" s="91">
        <v>49.041666666666664</v>
      </c>
      <c r="AD52" s="92">
        <v>36.375</v>
      </c>
      <c r="AE52" s="93">
        <v>38.520833333333336</v>
      </c>
    </row>
    <row r="53" spans="2:31" x14ac:dyDescent="0.25">
      <c r="B53" s="89">
        <v>261</v>
      </c>
      <c r="C53" s="90" t="s">
        <v>280</v>
      </c>
      <c r="D53" s="43">
        <v>59.93333333333333</v>
      </c>
      <c r="E53" s="43">
        <v>73.6875</v>
      </c>
      <c r="F53" s="43">
        <v>81.4375</v>
      </c>
      <c r="G53" s="43">
        <v>82</v>
      </c>
      <c r="H53" s="43">
        <v>80.0625</v>
      </c>
      <c r="I53" s="43">
        <v>78.125</v>
      </c>
      <c r="J53" s="43">
        <v>82.625</v>
      </c>
      <c r="K53" s="91">
        <v>85.4375</v>
      </c>
      <c r="L53" s="91">
        <v>67.4375</v>
      </c>
      <c r="M53" s="91">
        <v>59.8125</v>
      </c>
      <c r="N53" s="43">
        <v>69.5</v>
      </c>
      <c r="O53" s="43">
        <v>65.125</v>
      </c>
      <c r="P53" s="92">
        <v>63.5625</v>
      </c>
      <c r="Q53" s="92">
        <v>58.75</v>
      </c>
      <c r="R53" s="92">
        <v>60.125</v>
      </c>
      <c r="S53" s="43">
        <v>51</v>
      </c>
      <c r="T53" s="43">
        <v>51.0625</v>
      </c>
      <c r="U53" s="93">
        <v>58.125</v>
      </c>
      <c r="V53" s="93">
        <v>62.875</v>
      </c>
      <c r="W53" s="93">
        <v>72.5</v>
      </c>
      <c r="X53" s="43">
        <v>78.8125</v>
      </c>
      <c r="Y53" s="43">
        <v>69.75</v>
      </c>
      <c r="Z53" s="43">
        <v>58.5625</v>
      </c>
      <c r="AA53" s="43">
        <v>55.8125</v>
      </c>
      <c r="AB53" s="94">
        <v>67.775456919060048</v>
      </c>
      <c r="AC53" s="91">
        <v>70.895833333333329</v>
      </c>
      <c r="AD53" s="92">
        <v>60.8125</v>
      </c>
      <c r="AE53" s="93">
        <v>64.5</v>
      </c>
    </row>
    <row r="54" spans="2:31" x14ac:dyDescent="0.25">
      <c r="B54" s="89">
        <v>262</v>
      </c>
      <c r="C54" s="90" t="s">
        <v>281</v>
      </c>
      <c r="D54" s="43">
        <v>83.333333333333329</v>
      </c>
      <c r="E54" s="43">
        <v>90</v>
      </c>
      <c r="F54" s="43">
        <v>89.6875</v>
      </c>
      <c r="G54" s="43">
        <v>91.3125</v>
      </c>
      <c r="H54" s="43">
        <v>89.375</v>
      </c>
      <c r="I54" s="43">
        <v>87.125</v>
      </c>
      <c r="J54" s="43">
        <v>86.75</v>
      </c>
      <c r="K54" s="91">
        <v>73.5</v>
      </c>
      <c r="L54" s="91">
        <v>51.375</v>
      </c>
      <c r="M54" s="91">
        <v>53.0625</v>
      </c>
      <c r="N54" s="43">
        <v>68.875</v>
      </c>
      <c r="O54" s="43">
        <v>70.25</v>
      </c>
      <c r="P54" s="92">
        <v>66.4375</v>
      </c>
      <c r="Q54" s="92">
        <v>65</v>
      </c>
      <c r="R54" s="92">
        <v>61.0625</v>
      </c>
      <c r="S54" s="43">
        <v>41.75</v>
      </c>
      <c r="T54" s="43">
        <v>39.125</v>
      </c>
      <c r="U54" s="93">
        <v>36.25</v>
      </c>
      <c r="V54" s="93">
        <v>39.3125</v>
      </c>
      <c r="W54" s="93">
        <v>46.6875</v>
      </c>
      <c r="X54" s="43">
        <v>64.375</v>
      </c>
      <c r="Y54" s="43">
        <v>78.75</v>
      </c>
      <c r="Z54" s="43">
        <v>80.0625</v>
      </c>
      <c r="AA54" s="43">
        <v>75.9375</v>
      </c>
      <c r="AB54" s="94">
        <v>67.851174934725847</v>
      </c>
      <c r="AC54" s="91">
        <v>59.3125</v>
      </c>
      <c r="AD54" s="92">
        <v>64.166666666666671</v>
      </c>
      <c r="AE54" s="93">
        <v>40.75</v>
      </c>
    </row>
    <row r="55" spans="2:31" x14ac:dyDescent="0.25">
      <c r="B55" s="89">
        <v>271</v>
      </c>
      <c r="C55" s="90" t="s">
        <v>282</v>
      </c>
      <c r="D55" s="43">
        <v>78.066666666666663</v>
      </c>
      <c r="E55" s="43">
        <v>77.0625</v>
      </c>
      <c r="F55" s="43">
        <v>80</v>
      </c>
      <c r="G55" s="43">
        <v>75.875</v>
      </c>
      <c r="H55" s="43">
        <v>72</v>
      </c>
      <c r="I55" s="43">
        <v>74.4375</v>
      </c>
      <c r="J55" s="43">
        <v>74.25</v>
      </c>
      <c r="K55" s="91">
        <v>78.75</v>
      </c>
      <c r="L55" s="91">
        <v>77.8125</v>
      </c>
      <c r="M55" s="91">
        <v>77.625</v>
      </c>
      <c r="N55" s="43">
        <v>73.375</v>
      </c>
      <c r="O55" s="43">
        <v>77.6875</v>
      </c>
      <c r="P55" s="92">
        <v>76.25</v>
      </c>
      <c r="Q55" s="92">
        <v>75.75</v>
      </c>
      <c r="R55" s="92">
        <v>76.125</v>
      </c>
      <c r="S55" s="43">
        <v>71.875</v>
      </c>
      <c r="T55" s="43">
        <v>71.75</v>
      </c>
      <c r="U55" s="93">
        <v>71.0625</v>
      </c>
      <c r="V55" s="93">
        <v>73.625</v>
      </c>
      <c r="W55" s="93">
        <v>77.9375</v>
      </c>
      <c r="X55" s="43">
        <v>80.5</v>
      </c>
      <c r="Y55" s="43">
        <v>78.3125</v>
      </c>
      <c r="Z55" s="43">
        <v>78.5625</v>
      </c>
      <c r="AA55" s="43">
        <v>77.125</v>
      </c>
      <c r="AB55" s="94">
        <v>76.070496083550907</v>
      </c>
      <c r="AC55" s="91">
        <v>78.0625</v>
      </c>
      <c r="AD55" s="92">
        <v>76.041666666666671</v>
      </c>
      <c r="AE55" s="93">
        <v>74.208333333333329</v>
      </c>
    </row>
    <row r="56" spans="2:31" x14ac:dyDescent="0.25">
      <c r="B56" s="89">
        <v>272</v>
      </c>
      <c r="C56" s="90" t="s">
        <v>283</v>
      </c>
      <c r="D56" s="43">
        <v>65.466666666666669</v>
      </c>
      <c r="E56" s="43">
        <v>65.75</v>
      </c>
      <c r="F56" s="43">
        <v>65.125</v>
      </c>
      <c r="G56" s="43">
        <v>67.5625</v>
      </c>
      <c r="H56" s="43">
        <v>62.5</v>
      </c>
      <c r="I56" s="43">
        <v>65.625</v>
      </c>
      <c r="J56" s="43">
        <v>67.3125</v>
      </c>
      <c r="K56" s="91">
        <v>64.4375</v>
      </c>
      <c r="L56" s="91">
        <v>30.9375</v>
      </c>
      <c r="M56" s="91">
        <v>27.8125</v>
      </c>
      <c r="N56" s="43">
        <v>32.6875</v>
      </c>
      <c r="O56" s="43">
        <v>40.125</v>
      </c>
      <c r="P56" s="92">
        <v>45.3125</v>
      </c>
      <c r="Q56" s="92">
        <v>52.5</v>
      </c>
      <c r="R56" s="92">
        <v>56.125</v>
      </c>
      <c r="S56" s="43">
        <v>57</v>
      </c>
      <c r="T56" s="43">
        <v>54.3125</v>
      </c>
      <c r="U56" s="93">
        <v>53.8125</v>
      </c>
      <c r="V56" s="93">
        <v>51.8125</v>
      </c>
      <c r="W56" s="93">
        <v>57.5</v>
      </c>
      <c r="X56" s="43">
        <v>67.5625</v>
      </c>
      <c r="Y56" s="43">
        <v>70.625</v>
      </c>
      <c r="Z56" s="43">
        <v>66.75</v>
      </c>
      <c r="AA56" s="43">
        <v>65</v>
      </c>
      <c r="AB56" s="94">
        <v>56.378590078328983</v>
      </c>
      <c r="AC56" s="91">
        <v>41.0625</v>
      </c>
      <c r="AD56" s="92">
        <v>51.3125</v>
      </c>
      <c r="AE56" s="93">
        <v>54.375</v>
      </c>
    </row>
    <row r="57" spans="2:31" x14ac:dyDescent="0.25">
      <c r="B57" s="89">
        <v>281</v>
      </c>
      <c r="C57" s="90" t="s">
        <v>284</v>
      </c>
      <c r="D57" s="43">
        <v>82.8</v>
      </c>
      <c r="E57" s="43">
        <v>83.75</v>
      </c>
      <c r="F57" s="43">
        <v>83.375</v>
      </c>
      <c r="G57" s="43">
        <v>80.625</v>
      </c>
      <c r="H57" s="43">
        <v>82.3125</v>
      </c>
      <c r="I57" s="43">
        <v>89.125</v>
      </c>
      <c r="J57" s="43">
        <v>81.125</v>
      </c>
      <c r="K57" s="91">
        <v>89.1875</v>
      </c>
      <c r="L57" s="91">
        <v>86.4375</v>
      </c>
      <c r="M57" s="91">
        <v>84.1875</v>
      </c>
      <c r="N57" s="43">
        <v>84.125</v>
      </c>
      <c r="O57" s="43">
        <v>80.875</v>
      </c>
      <c r="P57" s="92">
        <v>81.4375</v>
      </c>
      <c r="Q57" s="92">
        <v>83.5</v>
      </c>
      <c r="R57" s="92">
        <v>82.9375</v>
      </c>
      <c r="S57" s="43">
        <v>83</v>
      </c>
      <c r="T57" s="43">
        <v>77.25</v>
      </c>
      <c r="U57" s="93">
        <v>81</v>
      </c>
      <c r="V57" s="93">
        <v>77.75</v>
      </c>
      <c r="W57" s="93">
        <v>78.8125</v>
      </c>
      <c r="X57" s="43">
        <v>87.375</v>
      </c>
      <c r="Y57" s="43">
        <v>88.0625</v>
      </c>
      <c r="Z57" s="43">
        <v>87.8125</v>
      </c>
      <c r="AA57" s="43">
        <v>86.25</v>
      </c>
      <c r="AB57" s="94">
        <v>83.464751958224539</v>
      </c>
      <c r="AC57" s="91">
        <v>86.604166666666671</v>
      </c>
      <c r="AD57" s="92">
        <v>82.625</v>
      </c>
      <c r="AE57" s="93">
        <v>79.1875</v>
      </c>
    </row>
    <row r="58" spans="2:31" x14ac:dyDescent="0.25">
      <c r="B58" s="89">
        <v>282</v>
      </c>
      <c r="C58" s="90" t="s">
        <v>285</v>
      </c>
      <c r="D58" s="43">
        <v>72</v>
      </c>
      <c r="E58" s="43">
        <v>72</v>
      </c>
      <c r="F58" s="43">
        <v>73.8125</v>
      </c>
      <c r="G58" s="43">
        <v>75.875</v>
      </c>
      <c r="H58" s="43">
        <v>67.5</v>
      </c>
      <c r="I58" s="43">
        <v>73.9375</v>
      </c>
      <c r="J58" s="43">
        <v>74.5625</v>
      </c>
      <c r="K58" s="91">
        <v>82.1875</v>
      </c>
      <c r="L58" s="91">
        <v>80.125</v>
      </c>
      <c r="M58" s="91">
        <v>77.375</v>
      </c>
      <c r="N58" s="43">
        <v>77.0625</v>
      </c>
      <c r="O58" s="43">
        <v>76.3125</v>
      </c>
      <c r="P58" s="92">
        <v>75.0625</v>
      </c>
      <c r="Q58" s="92">
        <v>75.9375</v>
      </c>
      <c r="R58" s="92">
        <v>76</v>
      </c>
      <c r="S58" s="43">
        <v>74</v>
      </c>
      <c r="T58" s="43">
        <v>72.25</v>
      </c>
      <c r="U58" s="93">
        <v>66.375</v>
      </c>
      <c r="V58" s="93">
        <v>59.875</v>
      </c>
      <c r="W58" s="93">
        <v>61.875</v>
      </c>
      <c r="X58" s="43">
        <v>77.6875</v>
      </c>
      <c r="Y58" s="43">
        <v>73.8125</v>
      </c>
      <c r="Z58" s="43">
        <v>77.5625</v>
      </c>
      <c r="AA58" s="43">
        <v>72.625</v>
      </c>
      <c r="AB58" s="94">
        <v>73.579634464751962</v>
      </c>
      <c r="AC58" s="91">
        <v>79.895833333333329</v>
      </c>
      <c r="AD58" s="92">
        <v>75.666666666666671</v>
      </c>
      <c r="AE58" s="93">
        <v>62.708333333333336</v>
      </c>
    </row>
    <row r="59" spans="2:31" x14ac:dyDescent="0.25">
      <c r="B59" s="89">
        <v>291</v>
      </c>
      <c r="C59" s="90" t="s">
        <v>286</v>
      </c>
      <c r="D59" s="43">
        <v>81.466666666666669</v>
      </c>
      <c r="E59" s="43">
        <v>85</v>
      </c>
      <c r="F59" s="43">
        <v>82.6875</v>
      </c>
      <c r="G59" s="43">
        <v>78.4375</v>
      </c>
      <c r="H59" s="43">
        <v>78.25</v>
      </c>
      <c r="I59" s="43">
        <v>77.0625</v>
      </c>
      <c r="J59" s="43">
        <v>77.8125</v>
      </c>
      <c r="K59" s="91">
        <v>74.4375</v>
      </c>
      <c r="L59" s="91">
        <v>52.1875</v>
      </c>
      <c r="M59" s="91">
        <v>51.0625</v>
      </c>
      <c r="N59" s="43">
        <v>58.0625</v>
      </c>
      <c r="O59" s="43">
        <v>61.625</v>
      </c>
      <c r="P59" s="92">
        <v>59.5</v>
      </c>
      <c r="Q59" s="92">
        <v>57.25</v>
      </c>
      <c r="R59" s="92">
        <v>54.375</v>
      </c>
      <c r="S59" s="43">
        <v>56.4375</v>
      </c>
      <c r="T59" s="43">
        <v>59.75</v>
      </c>
      <c r="U59" s="93">
        <v>57.4375</v>
      </c>
      <c r="V59" s="93">
        <v>53.75</v>
      </c>
      <c r="W59" s="93">
        <v>68.375</v>
      </c>
      <c r="X59" s="43">
        <v>80.875</v>
      </c>
      <c r="Y59" s="43">
        <v>80.5</v>
      </c>
      <c r="Z59" s="43">
        <v>80.75</v>
      </c>
      <c r="AA59" s="43">
        <v>81.4375</v>
      </c>
      <c r="AB59" s="94">
        <v>68.655352480417761</v>
      </c>
      <c r="AC59" s="91">
        <v>59.229166666666664</v>
      </c>
      <c r="AD59" s="92">
        <v>57.041666666666664</v>
      </c>
      <c r="AE59" s="93">
        <v>59.854166666666664</v>
      </c>
    </row>
    <row r="60" spans="2:31" x14ac:dyDescent="0.25">
      <c r="B60" s="89">
        <v>292</v>
      </c>
      <c r="C60" s="90" t="s">
        <v>287</v>
      </c>
      <c r="D60" s="43">
        <v>83</v>
      </c>
      <c r="E60" s="43">
        <v>85.5625</v>
      </c>
      <c r="F60" s="43">
        <v>82.875</v>
      </c>
      <c r="G60" s="43">
        <v>85.375</v>
      </c>
      <c r="H60" s="43">
        <v>80.5625</v>
      </c>
      <c r="I60" s="43">
        <v>80.375</v>
      </c>
      <c r="J60" s="43">
        <v>79.75</v>
      </c>
      <c r="K60" s="91">
        <v>76.875</v>
      </c>
      <c r="L60" s="91">
        <v>74.1875</v>
      </c>
      <c r="M60" s="91">
        <v>74.875</v>
      </c>
      <c r="N60" s="43">
        <v>75</v>
      </c>
      <c r="O60" s="43">
        <v>70.875</v>
      </c>
      <c r="P60" s="92">
        <v>71.875</v>
      </c>
      <c r="Q60" s="92">
        <v>69.875</v>
      </c>
      <c r="R60" s="92">
        <v>64.25</v>
      </c>
      <c r="S60" s="43">
        <v>57.9375</v>
      </c>
      <c r="T60" s="43">
        <v>52.625</v>
      </c>
      <c r="U60" s="93">
        <v>41.9375</v>
      </c>
      <c r="V60" s="93">
        <v>35.125</v>
      </c>
      <c r="W60" s="93">
        <v>48.0625</v>
      </c>
      <c r="X60" s="43">
        <v>75.4375</v>
      </c>
      <c r="Y60" s="43">
        <v>78.0625</v>
      </c>
      <c r="Z60" s="43">
        <v>78.75</v>
      </c>
      <c r="AA60" s="43">
        <v>81.5</v>
      </c>
      <c r="AB60" s="94">
        <v>71</v>
      </c>
      <c r="AC60" s="91">
        <v>75.3125</v>
      </c>
      <c r="AD60" s="92">
        <v>68.666666666666671</v>
      </c>
      <c r="AE60" s="93">
        <v>41.708333333333336</v>
      </c>
    </row>
    <row r="61" spans="2:31" x14ac:dyDescent="0.25">
      <c r="B61" s="89">
        <v>301</v>
      </c>
      <c r="C61" s="90" t="s">
        <v>288</v>
      </c>
      <c r="D61" s="43">
        <v>79.333333333333329</v>
      </c>
      <c r="E61" s="43">
        <v>81.625</v>
      </c>
      <c r="F61" s="43">
        <v>84.4375</v>
      </c>
      <c r="G61" s="43">
        <v>84.875</v>
      </c>
      <c r="H61" s="43">
        <v>82.5</v>
      </c>
      <c r="I61" s="43">
        <v>81.125</v>
      </c>
      <c r="J61" s="43">
        <v>78.0625</v>
      </c>
      <c r="K61" s="91">
        <v>51.6875</v>
      </c>
      <c r="L61" s="91">
        <v>41.25</v>
      </c>
      <c r="M61" s="91">
        <v>49.25</v>
      </c>
      <c r="N61" s="43">
        <v>56.25</v>
      </c>
      <c r="O61" s="43">
        <v>57.125</v>
      </c>
      <c r="P61" s="92">
        <v>58.4375</v>
      </c>
      <c r="Q61" s="92">
        <v>57.9375</v>
      </c>
      <c r="R61" s="92">
        <v>54.75</v>
      </c>
      <c r="S61" s="43">
        <v>52.5</v>
      </c>
      <c r="T61" s="43">
        <v>47.875</v>
      </c>
      <c r="U61" s="93">
        <v>40.125</v>
      </c>
      <c r="V61" s="93">
        <v>30.4375</v>
      </c>
      <c r="W61" s="93">
        <v>37.3125</v>
      </c>
      <c r="X61" s="43">
        <v>70.625</v>
      </c>
      <c r="Y61" s="43">
        <v>77.375</v>
      </c>
      <c r="Z61" s="43">
        <v>78.125</v>
      </c>
      <c r="AA61" s="43">
        <v>77.125</v>
      </c>
      <c r="AB61" s="94">
        <v>62.879895561357699</v>
      </c>
      <c r="AC61" s="91">
        <v>47.395833333333336</v>
      </c>
      <c r="AD61" s="92">
        <v>57.041666666666664</v>
      </c>
      <c r="AE61" s="93">
        <v>35.958333333333336</v>
      </c>
    </row>
    <row r="62" spans="2:31" x14ac:dyDescent="0.25">
      <c r="B62" s="89">
        <v>302</v>
      </c>
      <c r="C62" s="90" t="s">
        <v>289</v>
      </c>
      <c r="D62" s="43">
        <v>60.06666666666667</v>
      </c>
      <c r="E62" s="43">
        <v>62.125</v>
      </c>
      <c r="F62" s="43">
        <v>72.0625</v>
      </c>
      <c r="G62" s="43">
        <v>84.3125</v>
      </c>
      <c r="H62" s="43">
        <v>82.5</v>
      </c>
      <c r="I62" s="43">
        <v>83.6875</v>
      </c>
      <c r="J62" s="43">
        <v>59.875</v>
      </c>
      <c r="K62" s="91">
        <v>26.75</v>
      </c>
      <c r="L62" s="91">
        <v>29.75</v>
      </c>
      <c r="M62" s="91">
        <v>29.5</v>
      </c>
      <c r="N62" s="43">
        <v>24.125</v>
      </c>
      <c r="O62" s="43">
        <v>25.5625</v>
      </c>
      <c r="P62" s="92">
        <v>24.5625</v>
      </c>
      <c r="Q62" s="92">
        <v>26.8125</v>
      </c>
      <c r="R62" s="92">
        <v>27.9375</v>
      </c>
      <c r="S62" s="43">
        <v>24.5625</v>
      </c>
      <c r="T62" s="43">
        <v>24.3125</v>
      </c>
      <c r="U62" s="93">
        <v>21.9375</v>
      </c>
      <c r="V62" s="93">
        <v>25.1875</v>
      </c>
      <c r="W62" s="93">
        <v>43.375</v>
      </c>
      <c r="X62" s="43">
        <v>56.6875</v>
      </c>
      <c r="Y62" s="43">
        <v>55.3125</v>
      </c>
      <c r="Z62" s="43">
        <v>46.3125</v>
      </c>
      <c r="AA62" s="43">
        <v>41.6875</v>
      </c>
      <c r="AB62" s="94">
        <v>44.083550913838117</v>
      </c>
      <c r="AC62" s="91">
        <v>28.666666666666668</v>
      </c>
      <c r="AD62" s="92">
        <v>26.4375</v>
      </c>
      <c r="AE62" s="93">
        <v>30.166666666666668</v>
      </c>
    </row>
    <row r="63" spans="2:31" x14ac:dyDescent="0.25">
      <c r="B63" s="89">
        <v>312</v>
      </c>
      <c r="C63" s="90" t="s">
        <v>290</v>
      </c>
      <c r="D63" s="43">
        <v>24.4</v>
      </c>
      <c r="E63" s="43">
        <v>20.0625</v>
      </c>
      <c r="F63" s="43">
        <v>25.0625</v>
      </c>
      <c r="G63" s="43">
        <v>28.75</v>
      </c>
      <c r="H63" s="43">
        <v>28.75</v>
      </c>
      <c r="I63" s="43">
        <v>32.625</v>
      </c>
      <c r="J63" s="43">
        <v>38.75</v>
      </c>
      <c r="K63" s="91">
        <v>33.6875</v>
      </c>
      <c r="L63" s="91">
        <v>26.875</v>
      </c>
      <c r="M63" s="91">
        <v>23.5</v>
      </c>
      <c r="N63" s="43">
        <v>19.625</v>
      </c>
      <c r="O63" s="43">
        <v>16.3125</v>
      </c>
      <c r="P63" s="92">
        <v>12.375</v>
      </c>
      <c r="Q63" s="92">
        <v>14.25</v>
      </c>
      <c r="R63" s="92">
        <v>12.3125</v>
      </c>
      <c r="S63" s="43">
        <v>11.5625</v>
      </c>
      <c r="T63" s="43">
        <v>10.125</v>
      </c>
      <c r="U63" s="93">
        <v>13.0625</v>
      </c>
      <c r="V63" s="93">
        <v>15.6875</v>
      </c>
      <c r="W63" s="93">
        <v>18.8125</v>
      </c>
      <c r="X63" s="43">
        <v>19.25</v>
      </c>
      <c r="Y63" s="43">
        <v>17.3125</v>
      </c>
      <c r="Z63" s="43">
        <v>18.3125</v>
      </c>
      <c r="AA63" s="43">
        <v>20.5625</v>
      </c>
      <c r="AB63" s="94">
        <v>20.908616187989555</v>
      </c>
      <c r="AC63" s="91">
        <v>28.020833333333332</v>
      </c>
      <c r="AD63" s="92">
        <v>12.979166666666666</v>
      </c>
      <c r="AE63" s="93">
        <v>15.854166666666666</v>
      </c>
    </row>
    <row r="64" spans="2:31" x14ac:dyDescent="0.25">
      <c r="B64" s="89">
        <v>321</v>
      </c>
      <c r="C64" s="90" t="s">
        <v>291</v>
      </c>
      <c r="D64" s="43">
        <v>55</v>
      </c>
      <c r="E64" s="43">
        <v>55.8125</v>
      </c>
      <c r="F64" s="43">
        <v>56.125</v>
      </c>
      <c r="G64" s="43">
        <v>54.3125</v>
      </c>
      <c r="H64" s="43">
        <v>48.4375</v>
      </c>
      <c r="I64" s="43">
        <v>47.9375</v>
      </c>
      <c r="J64" s="43">
        <v>56.4375</v>
      </c>
      <c r="K64" s="91">
        <v>64.5625</v>
      </c>
      <c r="L64" s="91">
        <v>64.6875</v>
      </c>
      <c r="M64" s="91">
        <v>63.125</v>
      </c>
      <c r="N64" s="43">
        <v>61.6875</v>
      </c>
      <c r="O64" s="43">
        <v>59.0625</v>
      </c>
      <c r="P64" s="92">
        <v>55.6875</v>
      </c>
      <c r="Q64" s="92">
        <v>53.625</v>
      </c>
      <c r="R64" s="92">
        <v>51.875</v>
      </c>
      <c r="S64" s="43">
        <v>52.375</v>
      </c>
      <c r="T64" s="43">
        <v>53.25</v>
      </c>
      <c r="U64" s="93">
        <v>52.4375</v>
      </c>
      <c r="V64" s="93">
        <v>51.0625</v>
      </c>
      <c r="W64" s="93">
        <v>56.0625</v>
      </c>
      <c r="X64" s="43">
        <v>58.8125</v>
      </c>
      <c r="Y64" s="43">
        <v>56</v>
      </c>
      <c r="Z64" s="43">
        <v>53.75</v>
      </c>
      <c r="AA64" s="43">
        <v>55.625</v>
      </c>
      <c r="AB64" s="94">
        <v>55.741514360313317</v>
      </c>
      <c r="AC64" s="91">
        <v>64.125</v>
      </c>
      <c r="AD64" s="92">
        <v>53.729166666666664</v>
      </c>
      <c r="AE64" s="93">
        <v>53.1875</v>
      </c>
    </row>
    <row r="65" spans="2:31" x14ac:dyDescent="0.25">
      <c r="B65" s="89">
        <v>322</v>
      </c>
      <c r="C65" s="90" t="s">
        <v>292</v>
      </c>
      <c r="D65" s="43">
        <v>57.6</v>
      </c>
      <c r="E65" s="43">
        <v>57.8125</v>
      </c>
      <c r="F65" s="43">
        <v>61.0625</v>
      </c>
      <c r="G65" s="43">
        <v>59.75</v>
      </c>
      <c r="H65" s="43">
        <v>58.125</v>
      </c>
      <c r="I65" s="43">
        <v>55.1875</v>
      </c>
      <c r="J65" s="43">
        <v>68.9375</v>
      </c>
      <c r="K65" s="91">
        <v>73.5</v>
      </c>
      <c r="L65" s="91">
        <v>70.9375</v>
      </c>
      <c r="M65" s="91">
        <v>69.75</v>
      </c>
      <c r="N65" s="43">
        <v>66.6875</v>
      </c>
      <c r="O65" s="43">
        <v>63</v>
      </c>
      <c r="P65" s="92">
        <v>59.75</v>
      </c>
      <c r="Q65" s="92">
        <v>57</v>
      </c>
      <c r="R65" s="92">
        <v>55.8125</v>
      </c>
      <c r="S65" s="43">
        <v>55.875</v>
      </c>
      <c r="T65" s="43">
        <v>57.625</v>
      </c>
      <c r="U65" s="93">
        <v>57</v>
      </c>
      <c r="V65" s="93">
        <v>57.0625</v>
      </c>
      <c r="W65" s="93">
        <v>60.25</v>
      </c>
      <c r="X65" s="43">
        <v>62.1875</v>
      </c>
      <c r="Y65" s="43">
        <v>58.5</v>
      </c>
      <c r="Z65" s="43">
        <v>55.9375</v>
      </c>
      <c r="AA65" s="43">
        <v>57.6875</v>
      </c>
      <c r="AB65" s="94">
        <v>60.718015665796344</v>
      </c>
      <c r="AC65" s="91">
        <v>71.395833333333329</v>
      </c>
      <c r="AD65" s="92">
        <v>57.520833333333336</v>
      </c>
      <c r="AE65" s="93">
        <v>58.104166666666664</v>
      </c>
    </row>
    <row r="66" spans="2:31" x14ac:dyDescent="0.25">
      <c r="B66" s="89">
        <v>331</v>
      </c>
      <c r="C66" s="90" t="s">
        <v>293</v>
      </c>
      <c r="D66" s="43">
        <v>82.333333333333329</v>
      </c>
      <c r="E66" s="43">
        <v>83.125</v>
      </c>
      <c r="F66" s="43">
        <v>81.6875</v>
      </c>
      <c r="G66" s="43">
        <v>79.2</v>
      </c>
      <c r="H66" s="43">
        <v>76.8125</v>
      </c>
      <c r="I66" s="43">
        <v>80.3125</v>
      </c>
      <c r="J66" s="43">
        <v>85</v>
      </c>
      <c r="K66" s="91">
        <v>84</v>
      </c>
      <c r="L66" s="91">
        <v>84.625</v>
      </c>
      <c r="M66" s="91">
        <v>86.375</v>
      </c>
      <c r="N66" s="43">
        <v>86.125</v>
      </c>
      <c r="O66" s="43">
        <v>85.5625</v>
      </c>
      <c r="P66" s="92">
        <v>85.625</v>
      </c>
      <c r="Q66" s="92">
        <v>85.3125</v>
      </c>
      <c r="R66" s="92">
        <v>84.375</v>
      </c>
      <c r="S66" s="43">
        <v>83.3125</v>
      </c>
      <c r="T66" s="43">
        <v>84.25</v>
      </c>
      <c r="U66" s="93">
        <v>83.875</v>
      </c>
      <c r="V66" s="93">
        <v>83.875</v>
      </c>
      <c r="W66" s="93">
        <v>84.75</v>
      </c>
      <c r="X66" s="43">
        <v>89.25</v>
      </c>
      <c r="Y66" s="43">
        <v>88.5</v>
      </c>
      <c r="Z66" s="43">
        <v>88.125</v>
      </c>
      <c r="AA66" s="43">
        <v>85</v>
      </c>
      <c r="AB66" s="94">
        <v>84.2434554973822</v>
      </c>
      <c r="AC66" s="91">
        <v>85</v>
      </c>
      <c r="AD66" s="92">
        <v>85.104166666666671</v>
      </c>
      <c r="AE66" s="93">
        <v>84.166666666666671</v>
      </c>
    </row>
    <row r="67" spans="2:31" x14ac:dyDescent="0.25">
      <c r="B67" s="89">
        <v>332</v>
      </c>
      <c r="C67" s="90" t="s">
        <v>294</v>
      </c>
      <c r="D67" s="43">
        <v>83.666666666666671</v>
      </c>
      <c r="E67" s="43">
        <v>79</v>
      </c>
      <c r="F67" s="43">
        <v>76.4375</v>
      </c>
      <c r="G67" s="43">
        <v>80.5625</v>
      </c>
      <c r="H67" s="43">
        <v>76.5</v>
      </c>
      <c r="I67" s="43">
        <v>76.5</v>
      </c>
      <c r="J67" s="43">
        <v>77.1875</v>
      </c>
      <c r="K67" s="91">
        <v>80.3125</v>
      </c>
      <c r="L67" s="91">
        <v>80.5</v>
      </c>
      <c r="M67" s="91">
        <v>78.5</v>
      </c>
      <c r="N67" s="43">
        <v>80.125</v>
      </c>
      <c r="O67" s="43">
        <v>79.5</v>
      </c>
      <c r="P67" s="92">
        <v>79.4375</v>
      </c>
      <c r="Q67" s="92">
        <v>78.375</v>
      </c>
      <c r="R67" s="92">
        <v>76.9375</v>
      </c>
      <c r="S67" s="43">
        <v>77.125</v>
      </c>
      <c r="T67" s="43">
        <v>78.4375</v>
      </c>
      <c r="U67" s="93">
        <v>75.8125</v>
      </c>
      <c r="V67" s="93">
        <v>66.1875</v>
      </c>
      <c r="W67" s="93">
        <v>76.25</v>
      </c>
      <c r="X67" s="43">
        <v>84.875</v>
      </c>
      <c r="Y67" s="43">
        <v>83.3125</v>
      </c>
      <c r="Z67" s="43">
        <v>81.5</v>
      </c>
      <c r="AA67" s="43">
        <v>85.3125</v>
      </c>
      <c r="AB67" s="94">
        <v>78.835509138381198</v>
      </c>
      <c r="AC67" s="91">
        <v>79.770833333333329</v>
      </c>
      <c r="AD67" s="92">
        <v>78.25</v>
      </c>
      <c r="AE67" s="93">
        <v>72.75</v>
      </c>
    </row>
    <row r="68" spans="2:31" x14ac:dyDescent="0.25">
      <c r="B68" s="89">
        <v>341</v>
      </c>
      <c r="C68" s="90" t="s">
        <v>295</v>
      </c>
      <c r="D68" s="43">
        <v>81.933333333333337</v>
      </c>
      <c r="E68" s="43">
        <v>81.875</v>
      </c>
      <c r="F68" s="43">
        <v>84.0625</v>
      </c>
      <c r="G68" s="43">
        <v>82.75</v>
      </c>
      <c r="H68" s="43">
        <v>80.375</v>
      </c>
      <c r="I68" s="43">
        <v>81.4375</v>
      </c>
      <c r="J68" s="43">
        <v>85.4375</v>
      </c>
      <c r="K68" s="91">
        <v>85</v>
      </c>
      <c r="L68" s="91">
        <v>87</v>
      </c>
      <c r="M68" s="91">
        <v>86.375</v>
      </c>
      <c r="N68" s="43">
        <v>86.0625</v>
      </c>
      <c r="O68" s="43">
        <v>84.5</v>
      </c>
      <c r="P68" s="92">
        <v>84.0625</v>
      </c>
      <c r="Q68" s="92">
        <v>84.1875</v>
      </c>
      <c r="R68" s="92">
        <v>84.5625</v>
      </c>
      <c r="S68" s="43">
        <v>83.6875</v>
      </c>
      <c r="T68" s="43">
        <v>84.25</v>
      </c>
      <c r="U68" s="93">
        <v>85.1875</v>
      </c>
      <c r="V68" s="93">
        <v>86.25</v>
      </c>
      <c r="W68" s="93">
        <v>87.0625</v>
      </c>
      <c r="X68" s="43">
        <v>86.9375</v>
      </c>
      <c r="Y68" s="43">
        <v>82.5</v>
      </c>
      <c r="Z68" s="43">
        <v>81.4375</v>
      </c>
      <c r="AA68" s="43">
        <v>83.1875</v>
      </c>
      <c r="AB68" s="94">
        <v>84.177545691906005</v>
      </c>
      <c r="AC68" s="91">
        <v>86.125</v>
      </c>
      <c r="AD68" s="92">
        <v>84.270833333333329</v>
      </c>
      <c r="AE68" s="93">
        <v>86.166666666666671</v>
      </c>
    </row>
    <row r="69" spans="2:31" x14ac:dyDescent="0.25">
      <c r="B69" s="89">
        <v>342</v>
      </c>
      <c r="C69" s="90" t="s">
        <v>296</v>
      </c>
      <c r="D69" s="43">
        <v>84.8</v>
      </c>
      <c r="E69" s="43">
        <v>84.125</v>
      </c>
      <c r="F69" s="43">
        <v>84.75</v>
      </c>
      <c r="G69" s="43">
        <v>86.375</v>
      </c>
      <c r="H69" s="43">
        <v>83.5625</v>
      </c>
      <c r="I69" s="43">
        <v>84.875</v>
      </c>
      <c r="J69" s="43">
        <v>84.4375</v>
      </c>
      <c r="K69" s="91">
        <v>85.625</v>
      </c>
      <c r="L69" s="91">
        <v>85.75</v>
      </c>
      <c r="M69" s="91">
        <v>85.625</v>
      </c>
      <c r="N69" s="43">
        <v>85.875</v>
      </c>
      <c r="O69" s="43">
        <v>85.25</v>
      </c>
      <c r="P69" s="92">
        <v>85</v>
      </c>
      <c r="Q69" s="92">
        <v>85.25</v>
      </c>
      <c r="R69" s="92">
        <v>84.8125</v>
      </c>
      <c r="S69" s="43">
        <v>84.8125</v>
      </c>
      <c r="T69" s="43">
        <v>84.5</v>
      </c>
      <c r="U69" s="93">
        <v>85.3125</v>
      </c>
      <c r="V69" s="93">
        <v>84.125</v>
      </c>
      <c r="W69" s="93">
        <v>86.9375</v>
      </c>
      <c r="X69" s="43">
        <v>88.8125</v>
      </c>
      <c r="Y69" s="43">
        <v>84.875</v>
      </c>
      <c r="Z69" s="43">
        <v>84.3125</v>
      </c>
      <c r="AA69" s="43">
        <v>84.1875</v>
      </c>
      <c r="AB69" s="94">
        <v>85.167101827676234</v>
      </c>
      <c r="AC69" s="91">
        <v>85.666666666666671</v>
      </c>
      <c r="AD69" s="92">
        <v>85.020833333333329</v>
      </c>
      <c r="AE69" s="93">
        <v>85.458333333333329</v>
      </c>
    </row>
    <row r="70" spans="2:31" x14ac:dyDescent="0.25">
      <c r="B70" s="89">
        <v>351</v>
      </c>
      <c r="C70" s="90" t="s">
        <v>297</v>
      </c>
      <c r="D70" s="43">
        <v>20.266666666666666</v>
      </c>
      <c r="E70" s="43">
        <v>24.1875</v>
      </c>
      <c r="F70" s="43">
        <v>32.25</v>
      </c>
      <c r="G70" s="43">
        <v>29</v>
      </c>
      <c r="H70" s="43">
        <v>28.8125</v>
      </c>
      <c r="I70" s="43">
        <v>33.0625</v>
      </c>
      <c r="J70" s="43">
        <v>33.625</v>
      </c>
      <c r="K70" s="91">
        <v>35.8125</v>
      </c>
      <c r="L70" s="91">
        <v>30.8125</v>
      </c>
      <c r="M70" s="91">
        <v>25.9375</v>
      </c>
      <c r="N70" s="43">
        <v>25.5625</v>
      </c>
      <c r="O70" s="43">
        <v>24.625</v>
      </c>
      <c r="P70" s="92">
        <v>21.5625</v>
      </c>
      <c r="Q70" s="92">
        <v>19.1875</v>
      </c>
      <c r="R70" s="92">
        <v>16.625</v>
      </c>
      <c r="S70" s="43">
        <v>15.3125</v>
      </c>
      <c r="T70" s="43">
        <v>14.875</v>
      </c>
      <c r="U70" s="93">
        <v>17.4375</v>
      </c>
      <c r="V70" s="93">
        <v>20.8125</v>
      </c>
      <c r="W70" s="93">
        <v>26.8125</v>
      </c>
      <c r="X70" s="43">
        <v>29.3125</v>
      </c>
      <c r="Y70" s="43">
        <v>29</v>
      </c>
      <c r="Z70" s="43">
        <v>24.375</v>
      </c>
      <c r="AA70" s="43">
        <v>22.75</v>
      </c>
      <c r="AB70" s="94">
        <v>25.096605744125327</v>
      </c>
      <c r="AC70" s="91">
        <v>30.854166666666668</v>
      </c>
      <c r="AD70" s="92">
        <v>19.125</v>
      </c>
      <c r="AE70" s="93">
        <v>21.6875</v>
      </c>
    </row>
    <row r="71" spans="2:31" x14ac:dyDescent="0.25">
      <c r="B71" s="89">
        <v>352</v>
      </c>
      <c r="C71" s="90" t="s">
        <v>298</v>
      </c>
      <c r="D71" s="43">
        <v>24.933333333333334</v>
      </c>
      <c r="E71" s="43">
        <v>27.5625</v>
      </c>
      <c r="F71" s="43">
        <v>27</v>
      </c>
      <c r="G71" s="43">
        <v>32</v>
      </c>
      <c r="H71" s="43">
        <v>34.3125</v>
      </c>
      <c r="I71" s="43">
        <v>36.875</v>
      </c>
      <c r="J71" s="43">
        <v>35.9375</v>
      </c>
      <c r="K71" s="91">
        <v>29.1875</v>
      </c>
      <c r="L71" s="91">
        <v>29.9375</v>
      </c>
      <c r="M71" s="91">
        <v>28.5625</v>
      </c>
      <c r="N71" s="43">
        <v>28.25</v>
      </c>
      <c r="O71" s="43">
        <v>26.5625</v>
      </c>
      <c r="P71" s="92">
        <v>24</v>
      </c>
      <c r="Q71" s="92">
        <v>21.1875</v>
      </c>
      <c r="R71" s="92">
        <v>20.6875</v>
      </c>
      <c r="S71" s="43">
        <v>20.25</v>
      </c>
      <c r="T71" s="43">
        <v>18.8125</v>
      </c>
      <c r="U71" s="93">
        <v>15.375</v>
      </c>
      <c r="V71" s="93">
        <v>17.5</v>
      </c>
      <c r="W71" s="93">
        <v>23.0625</v>
      </c>
      <c r="X71" s="43">
        <v>24.875</v>
      </c>
      <c r="Y71" s="43">
        <v>22.125</v>
      </c>
      <c r="Z71" s="43">
        <v>19.75</v>
      </c>
      <c r="AA71" s="43">
        <v>19.5625</v>
      </c>
      <c r="AB71" s="94">
        <v>25.347258485639685</v>
      </c>
      <c r="AC71" s="91">
        <v>29.229166666666668</v>
      </c>
      <c r="AD71" s="92">
        <v>21.958333333333332</v>
      </c>
      <c r="AE71" s="93">
        <v>18.645833333333332</v>
      </c>
    </row>
    <row r="72" spans="2:31" x14ac:dyDescent="0.25">
      <c r="B72" s="89">
        <v>361</v>
      </c>
      <c r="C72" s="90" t="s">
        <v>299</v>
      </c>
      <c r="D72" s="43">
        <v>32.6</v>
      </c>
      <c r="E72" s="43">
        <v>33.4375</v>
      </c>
      <c r="F72" s="43">
        <v>30.6875</v>
      </c>
      <c r="G72" s="43">
        <v>29.4375</v>
      </c>
      <c r="H72" s="43">
        <v>29.875</v>
      </c>
      <c r="I72" s="43">
        <v>32.125</v>
      </c>
      <c r="J72" s="43">
        <v>28.125</v>
      </c>
      <c r="K72" s="91">
        <v>32.0625</v>
      </c>
      <c r="L72" s="91">
        <v>36.875</v>
      </c>
      <c r="M72" s="91">
        <v>36.5</v>
      </c>
      <c r="N72" s="43">
        <v>35.25</v>
      </c>
      <c r="O72" s="43">
        <v>33.4375</v>
      </c>
      <c r="P72" s="92">
        <v>30.25</v>
      </c>
      <c r="Q72" s="92">
        <v>27.625</v>
      </c>
      <c r="R72" s="92">
        <v>24.75</v>
      </c>
      <c r="S72" s="43">
        <v>23.8125</v>
      </c>
      <c r="T72" s="43">
        <v>25.125</v>
      </c>
      <c r="U72" s="93">
        <v>27.6875</v>
      </c>
      <c r="V72" s="93">
        <v>28.875</v>
      </c>
      <c r="W72" s="93">
        <v>30.25</v>
      </c>
      <c r="X72" s="43">
        <v>32</v>
      </c>
      <c r="Y72" s="43">
        <v>30.875</v>
      </c>
      <c r="Z72" s="43">
        <v>29.1875</v>
      </c>
      <c r="AA72" s="43">
        <v>30.375</v>
      </c>
      <c r="AB72" s="94">
        <v>30.4621409921671</v>
      </c>
      <c r="AC72" s="91">
        <v>35.145833333333336</v>
      </c>
      <c r="AD72" s="92">
        <v>27.541666666666668</v>
      </c>
      <c r="AE72" s="93">
        <v>28.9375</v>
      </c>
    </row>
    <row r="73" spans="2:31" x14ac:dyDescent="0.25">
      <c r="B73" s="89">
        <v>362</v>
      </c>
      <c r="C73" s="90" t="s">
        <v>300</v>
      </c>
      <c r="D73" s="43">
        <v>33.266666666666666</v>
      </c>
      <c r="E73" s="43">
        <v>32.375</v>
      </c>
      <c r="F73" s="43">
        <v>35.375</v>
      </c>
      <c r="G73" s="43">
        <v>31.625</v>
      </c>
      <c r="H73" s="43">
        <v>28.5</v>
      </c>
      <c r="I73" s="43">
        <v>24.2</v>
      </c>
      <c r="J73" s="43">
        <v>30.625</v>
      </c>
      <c r="K73" s="91">
        <v>35.8125</v>
      </c>
      <c r="L73" s="91">
        <v>37.4375</v>
      </c>
      <c r="M73" s="91">
        <v>35.5625</v>
      </c>
      <c r="N73" s="43">
        <v>33.8125</v>
      </c>
      <c r="O73" s="43">
        <v>31.75</v>
      </c>
      <c r="P73" s="92">
        <v>29</v>
      </c>
      <c r="Q73" s="92">
        <v>26.3125</v>
      </c>
      <c r="R73" s="92">
        <v>22.8125</v>
      </c>
      <c r="S73" s="43">
        <v>20.4375</v>
      </c>
      <c r="T73" s="43">
        <v>20.1875</v>
      </c>
      <c r="U73" s="93">
        <v>22.625</v>
      </c>
      <c r="V73" s="93">
        <v>26.1875</v>
      </c>
      <c r="W73" s="93">
        <v>28.25</v>
      </c>
      <c r="X73" s="43">
        <v>30.125</v>
      </c>
      <c r="Y73" s="43">
        <v>31</v>
      </c>
      <c r="Z73" s="43">
        <v>28.875</v>
      </c>
      <c r="AA73" s="43">
        <v>30.1875</v>
      </c>
      <c r="AB73" s="94">
        <v>29.434554973821989</v>
      </c>
      <c r="AC73" s="91">
        <v>36.270833333333336</v>
      </c>
      <c r="AD73" s="92">
        <v>26.041666666666668</v>
      </c>
      <c r="AE73" s="93">
        <v>25.6875</v>
      </c>
    </row>
    <row r="74" spans="2:31" x14ac:dyDescent="0.25">
      <c r="B74" s="89">
        <v>371</v>
      </c>
      <c r="C74" s="90" t="s">
        <v>301</v>
      </c>
      <c r="D74" s="43">
        <v>25.733333333333334</v>
      </c>
      <c r="E74" s="43">
        <v>24.8125</v>
      </c>
      <c r="F74" s="43">
        <v>28.375</v>
      </c>
      <c r="G74" s="43">
        <v>29.125</v>
      </c>
      <c r="H74" s="43">
        <v>29.25</v>
      </c>
      <c r="I74" s="43">
        <v>30.375</v>
      </c>
      <c r="J74" s="43">
        <v>38.125</v>
      </c>
      <c r="K74" s="91">
        <v>38.5625</v>
      </c>
      <c r="L74" s="91">
        <v>32.4375</v>
      </c>
      <c r="M74" s="91">
        <v>34.125</v>
      </c>
      <c r="N74" s="43">
        <v>25.9375</v>
      </c>
      <c r="O74" s="43">
        <v>22.625</v>
      </c>
      <c r="P74" s="92">
        <v>16</v>
      </c>
      <c r="Q74" s="92">
        <v>15.0625</v>
      </c>
      <c r="R74" s="92">
        <v>17.4375</v>
      </c>
      <c r="S74" s="43">
        <v>16.625</v>
      </c>
      <c r="T74" s="43">
        <v>17.0625</v>
      </c>
      <c r="U74" s="93">
        <v>19.375</v>
      </c>
      <c r="V74" s="93">
        <v>19.8125</v>
      </c>
      <c r="W74" s="93">
        <v>20.75</v>
      </c>
      <c r="X74" s="43">
        <v>22.375</v>
      </c>
      <c r="Y74" s="43">
        <v>18.375</v>
      </c>
      <c r="Z74" s="43">
        <v>17.4375</v>
      </c>
      <c r="AA74" s="43">
        <v>20.125</v>
      </c>
      <c r="AB74" s="94">
        <v>24.159268929503916</v>
      </c>
      <c r="AC74" s="91">
        <v>35.041666666666664</v>
      </c>
      <c r="AD74" s="92">
        <v>16.166666666666668</v>
      </c>
      <c r="AE74" s="93">
        <v>19.979166666666668</v>
      </c>
    </row>
    <row r="75" spans="2:31" x14ac:dyDescent="0.25">
      <c r="B75" s="89">
        <v>372</v>
      </c>
      <c r="C75" s="90" t="s">
        <v>302</v>
      </c>
      <c r="D75" s="43">
        <v>33.93333333333333</v>
      </c>
      <c r="E75" s="43">
        <v>34.125</v>
      </c>
      <c r="F75" s="43">
        <v>35.1875</v>
      </c>
      <c r="G75" s="43">
        <v>34.5625</v>
      </c>
      <c r="H75" s="43">
        <v>31.8125</v>
      </c>
      <c r="I75" s="43">
        <v>32.3125</v>
      </c>
      <c r="J75" s="43">
        <v>35.875</v>
      </c>
      <c r="K75" s="91">
        <v>40.5625</v>
      </c>
      <c r="L75" s="91">
        <v>42.4375</v>
      </c>
      <c r="M75" s="91">
        <v>39.8125</v>
      </c>
      <c r="N75" s="43">
        <v>39.1875</v>
      </c>
      <c r="O75" s="43">
        <v>34.75</v>
      </c>
      <c r="P75" s="92">
        <v>34.6875</v>
      </c>
      <c r="Q75" s="92">
        <v>32.875</v>
      </c>
      <c r="R75" s="92">
        <v>31.4375</v>
      </c>
      <c r="S75" s="43">
        <v>31.1875</v>
      </c>
      <c r="T75" s="43">
        <v>32.25</v>
      </c>
      <c r="U75" s="93">
        <v>32.5</v>
      </c>
      <c r="V75" s="93">
        <v>33.625</v>
      </c>
      <c r="W75" s="93">
        <v>33.375</v>
      </c>
      <c r="X75" s="43">
        <v>34.1875</v>
      </c>
      <c r="Y75" s="43">
        <v>31.5</v>
      </c>
      <c r="Z75" s="43">
        <v>29.875</v>
      </c>
      <c r="AA75" s="43">
        <v>31.0625</v>
      </c>
      <c r="AB75" s="94">
        <v>34.297650130548305</v>
      </c>
      <c r="AC75" s="91">
        <v>40.9375</v>
      </c>
      <c r="AD75" s="92">
        <v>33</v>
      </c>
      <c r="AE75" s="93">
        <v>33.166666666666664</v>
      </c>
    </row>
    <row r="76" spans="2:31" x14ac:dyDescent="0.25">
      <c r="B76" s="89">
        <v>381</v>
      </c>
      <c r="C76" s="90" t="s">
        <v>303</v>
      </c>
      <c r="D76" s="43">
        <v>36.466666666666669</v>
      </c>
      <c r="E76" s="43">
        <v>36.75</v>
      </c>
      <c r="F76" s="43">
        <v>37.5</v>
      </c>
      <c r="G76" s="43">
        <v>39.3125</v>
      </c>
      <c r="H76" s="43">
        <v>33.75</v>
      </c>
      <c r="I76" s="43">
        <v>33.125</v>
      </c>
      <c r="J76" s="43">
        <v>37.5625</v>
      </c>
      <c r="K76" s="91">
        <v>41.375</v>
      </c>
      <c r="L76" s="91">
        <v>41.5</v>
      </c>
      <c r="M76" s="91">
        <v>39.625</v>
      </c>
      <c r="N76" s="43">
        <v>38.9375</v>
      </c>
      <c r="O76" s="43">
        <v>38</v>
      </c>
      <c r="P76" s="92">
        <v>35.375</v>
      </c>
      <c r="Q76" s="92">
        <v>35.5625</v>
      </c>
      <c r="R76" s="92">
        <v>33.8125</v>
      </c>
      <c r="S76" s="43">
        <v>33.0625</v>
      </c>
      <c r="T76" s="43">
        <v>33.5</v>
      </c>
      <c r="U76" s="93">
        <v>34</v>
      </c>
      <c r="V76" s="93">
        <v>33.875</v>
      </c>
      <c r="W76" s="93">
        <v>36.4375</v>
      </c>
      <c r="X76" s="43">
        <v>37.0625</v>
      </c>
      <c r="Y76" s="43">
        <v>37.25</v>
      </c>
      <c r="Z76" s="43">
        <v>35.0625</v>
      </c>
      <c r="AA76" s="43">
        <v>37.4375</v>
      </c>
      <c r="AB76" s="94">
        <v>36.514360313315926</v>
      </c>
      <c r="AC76" s="91">
        <v>40.833333333333336</v>
      </c>
      <c r="AD76" s="92">
        <v>34.916666666666664</v>
      </c>
      <c r="AE76" s="93">
        <v>34.770833333333336</v>
      </c>
    </row>
    <row r="77" spans="2:31" x14ac:dyDescent="0.25">
      <c r="B77" s="89">
        <v>382</v>
      </c>
      <c r="C77" s="90" t="s">
        <v>304</v>
      </c>
      <c r="D77" s="43">
        <v>30.533333333333335</v>
      </c>
      <c r="E77" s="43">
        <v>32.875</v>
      </c>
      <c r="F77" s="43">
        <v>32.5625</v>
      </c>
      <c r="G77" s="43">
        <v>31.5</v>
      </c>
      <c r="H77" s="43">
        <v>28.5625</v>
      </c>
      <c r="I77" s="43">
        <v>31.125</v>
      </c>
      <c r="J77" s="43">
        <v>32.6875</v>
      </c>
      <c r="K77" s="91">
        <v>34.375</v>
      </c>
      <c r="L77" s="91">
        <v>33.625</v>
      </c>
      <c r="M77" s="91">
        <v>33.4375</v>
      </c>
      <c r="N77" s="43">
        <v>32.8125</v>
      </c>
      <c r="O77" s="43">
        <v>30.875</v>
      </c>
      <c r="P77" s="92">
        <v>28.5</v>
      </c>
      <c r="Q77" s="92">
        <v>27.5</v>
      </c>
      <c r="R77" s="92">
        <v>27</v>
      </c>
      <c r="S77" s="43">
        <v>25.5</v>
      </c>
      <c r="T77" s="43">
        <v>25.875</v>
      </c>
      <c r="U77" s="93">
        <v>25</v>
      </c>
      <c r="V77" s="93">
        <v>25.4375</v>
      </c>
      <c r="W77" s="93">
        <v>29.4375</v>
      </c>
      <c r="X77" s="43">
        <v>32.4375</v>
      </c>
      <c r="Y77" s="43">
        <v>32.25</v>
      </c>
      <c r="Z77" s="43">
        <v>32</v>
      </c>
      <c r="AA77" s="43">
        <v>31.875</v>
      </c>
      <c r="AB77" s="94">
        <v>30.323759791122715</v>
      </c>
      <c r="AC77" s="91">
        <v>33.8125</v>
      </c>
      <c r="AD77" s="92">
        <v>27.666666666666668</v>
      </c>
      <c r="AE77" s="93">
        <v>26.625</v>
      </c>
    </row>
    <row r="78" spans="2:31" x14ac:dyDescent="0.25">
      <c r="B78" s="89">
        <v>391</v>
      </c>
      <c r="C78" s="90" t="s">
        <v>305</v>
      </c>
      <c r="D78" s="43">
        <v>42.733333333333334</v>
      </c>
      <c r="E78" s="43">
        <v>32.5</v>
      </c>
      <c r="F78" s="43">
        <v>34.8125</v>
      </c>
      <c r="G78" s="43">
        <v>43.75</v>
      </c>
      <c r="H78" s="43">
        <v>47.25</v>
      </c>
      <c r="I78" s="43">
        <v>43.6875</v>
      </c>
      <c r="J78" s="43">
        <v>48.0625</v>
      </c>
      <c r="K78" s="91">
        <v>46.5</v>
      </c>
      <c r="L78" s="91">
        <v>38.8125</v>
      </c>
      <c r="M78" s="91">
        <v>30.8125</v>
      </c>
      <c r="N78" s="43">
        <v>31.5</v>
      </c>
      <c r="O78" s="43">
        <v>25.5</v>
      </c>
      <c r="P78" s="92">
        <v>26.25</v>
      </c>
      <c r="Q78" s="92">
        <v>23.9375</v>
      </c>
      <c r="R78" s="92">
        <v>22.3125</v>
      </c>
      <c r="S78" s="43">
        <v>21.1875</v>
      </c>
      <c r="T78" s="43">
        <v>19.5625</v>
      </c>
      <c r="U78" s="93">
        <v>18.5625</v>
      </c>
      <c r="V78" s="93">
        <v>19.8125</v>
      </c>
      <c r="W78" s="93">
        <v>21.75</v>
      </c>
      <c r="X78" s="43">
        <v>29.375</v>
      </c>
      <c r="Y78" s="43">
        <v>29.5625</v>
      </c>
      <c r="Z78" s="43">
        <v>32.6875</v>
      </c>
      <c r="AA78" s="43">
        <v>33.625</v>
      </c>
      <c r="AB78" s="94">
        <v>31.827676240208877</v>
      </c>
      <c r="AC78" s="91">
        <v>38.708333333333336</v>
      </c>
      <c r="AD78" s="92">
        <v>24.166666666666668</v>
      </c>
      <c r="AE78" s="93">
        <v>20.041666666666668</v>
      </c>
    </row>
    <row r="79" spans="2:31" x14ac:dyDescent="0.25">
      <c r="B79" s="89">
        <v>392</v>
      </c>
      <c r="C79" s="90" t="s">
        <v>306</v>
      </c>
      <c r="D79" s="43">
        <v>40.466666666666669</v>
      </c>
      <c r="E79" s="43">
        <v>34.5625</v>
      </c>
      <c r="F79" s="43">
        <v>29.75</v>
      </c>
      <c r="G79" s="43">
        <v>33.5625</v>
      </c>
      <c r="H79" s="43">
        <v>38.25</v>
      </c>
      <c r="I79" s="43">
        <v>49.1875</v>
      </c>
      <c r="J79" s="43">
        <v>40.5</v>
      </c>
      <c r="K79" s="91">
        <v>40.375</v>
      </c>
      <c r="L79" s="91">
        <v>33.25</v>
      </c>
      <c r="M79" s="91">
        <v>28.0625</v>
      </c>
      <c r="N79" s="43">
        <v>27.75</v>
      </c>
      <c r="O79" s="43">
        <v>26.6875</v>
      </c>
      <c r="P79" s="92">
        <v>23.25</v>
      </c>
      <c r="Q79" s="92">
        <v>23.5</v>
      </c>
      <c r="R79" s="92">
        <v>21.75</v>
      </c>
      <c r="S79" s="43">
        <v>20.5</v>
      </c>
      <c r="T79" s="43">
        <v>24.5625</v>
      </c>
      <c r="U79" s="93">
        <v>23.125</v>
      </c>
      <c r="V79" s="93">
        <v>23.4375</v>
      </c>
      <c r="W79" s="93">
        <v>26.625</v>
      </c>
      <c r="X79" s="43">
        <v>27.875</v>
      </c>
      <c r="Y79" s="43">
        <v>29.9375</v>
      </c>
      <c r="Z79" s="43">
        <v>30.5625</v>
      </c>
      <c r="AA79" s="43">
        <v>30.4375</v>
      </c>
      <c r="AB79" s="94">
        <v>30.305483028720626</v>
      </c>
      <c r="AC79" s="91">
        <v>33.895833333333336</v>
      </c>
      <c r="AD79" s="92">
        <v>22.833333333333332</v>
      </c>
      <c r="AE79" s="93">
        <v>24.395833333333332</v>
      </c>
    </row>
    <row r="83" spans="2:31" s="33" customFormat="1" x14ac:dyDescent="0.25">
      <c r="B83" s="106" t="s">
        <v>312</v>
      </c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</row>
    <row r="84" spans="2:31" ht="38.25" x14ac:dyDescent="0.25">
      <c r="B84" s="105" t="s">
        <v>228</v>
      </c>
      <c r="C84" s="105" t="s">
        <v>229</v>
      </c>
      <c r="D84" s="88">
        <v>0</v>
      </c>
      <c r="E84" s="88">
        <v>4.1666666666666699E-2</v>
      </c>
      <c r="F84" s="88">
        <v>8.3333333333333301E-2</v>
      </c>
      <c r="G84" s="88">
        <v>0.125</v>
      </c>
      <c r="H84" s="88">
        <v>0.16666666666666699</v>
      </c>
      <c r="I84" s="88">
        <v>0.20833333333333301</v>
      </c>
      <c r="J84" s="88">
        <v>0.25</v>
      </c>
      <c r="K84" s="184">
        <v>0.29166666666666702</v>
      </c>
      <c r="L84" s="184">
        <v>0.33333333333333298</v>
      </c>
      <c r="M84" s="184">
        <v>0.375</v>
      </c>
      <c r="N84" s="88">
        <v>0.41666666666666702</v>
      </c>
      <c r="O84" s="88">
        <v>0.45833333333333298</v>
      </c>
      <c r="P84" s="185">
        <v>0.5</v>
      </c>
      <c r="Q84" s="185">
        <v>0.54166666666666696</v>
      </c>
      <c r="R84" s="185">
        <v>0.58333333333333304</v>
      </c>
      <c r="S84" s="88">
        <v>0.625</v>
      </c>
      <c r="T84" s="88">
        <v>0.66666666666666696</v>
      </c>
      <c r="U84" s="186">
        <v>0.70833333333333304</v>
      </c>
      <c r="V84" s="186">
        <v>0.75</v>
      </c>
      <c r="W84" s="186">
        <v>0.79166666666666696</v>
      </c>
      <c r="X84" s="88">
        <v>0.83333333333333304</v>
      </c>
      <c r="Y84" s="88">
        <v>0.875</v>
      </c>
      <c r="Z84" s="88">
        <v>0.91666666666666696</v>
      </c>
      <c r="AA84" s="88">
        <v>0.95833333333333304</v>
      </c>
      <c r="AB84" s="187" t="s">
        <v>230</v>
      </c>
      <c r="AC84" s="188" t="s">
        <v>231</v>
      </c>
      <c r="AD84" s="189" t="s">
        <v>232</v>
      </c>
      <c r="AE84" s="190" t="s">
        <v>233</v>
      </c>
    </row>
    <row r="85" spans="2:31" x14ac:dyDescent="0.25">
      <c r="B85" s="178">
        <v>11</v>
      </c>
      <c r="C85" s="178" t="s">
        <v>234</v>
      </c>
      <c r="D85" s="179">
        <v>79.599999999999994</v>
      </c>
      <c r="E85" s="179">
        <v>85.2</v>
      </c>
      <c r="F85" s="179">
        <v>84.85</v>
      </c>
      <c r="G85" s="179">
        <v>85.4</v>
      </c>
      <c r="H85" s="179">
        <v>85.7</v>
      </c>
      <c r="I85" s="179">
        <v>86.65</v>
      </c>
      <c r="J85" s="179">
        <v>91.85</v>
      </c>
      <c r="K85" s="191">
        <v>97.5</v>
      </c>
      <c r="L85" s="191">
        <v>95.45</v>
      </c>
      <c r="M85" s="191">
        <v>93.75</v>
      </c>
      <c r="N85" s="179">
        <v>85</v>
      </c>
      <c r="O85" s="179">
        <v>79.849999999999994</v>
      </c>
      <c r="P85" s="192">
        <v>77.849999999999994</v>
      </c>
      <c r="Q85" s="192">
        <v>89.15</v>
      </c>
      <c r="R85" s="192">
        <v>91.95</v>
      </c>
      <c r="S85" s="179">
        <v>91.2</v>
      </c>
      <c r="T85" s="179">
        <v>93.15</v>
      </c>
      <c r="U85" s="193">
        <v>97.65</v>
      </c>
      <c r="V85" s="193">
        <v>92.3</v>
      </c>
      <c r="W85" s="193">
        <v>93.35</v>
      </c>
      <c r="X85" s="179">
        <v>91.9</v>
      </c>
      <c r="Y85" s="179">
        <v>86.85</v>
      </c>
      <c r="Z85" s="179">
        <v>81.349999999999994</v>
      </c>
      <c r="AA85" s="179">
        <v>83.15</v>
      </c>
      <c r="AB85" s="194">
        <v>88.360416666666666</v>
      </c>
      <c r="AC85" s="195">
        <v>95.566666666666663</v>
      </c>
      <c r="AD85" s="196">
        <v>86.316666666666663</v>
      </c>
      <c r="AE85" s="197">
        <v>94.433333333333323</v>
      </c>
    </row>
    <row r="86" spans="2:31" x14ac:dyDescent="0.25">
      <c r="B86" s="178">
        <v>12</v>
      </c>
      <c r="C86" s="178" t="s">
        <v>235</v>
      </c>
      <c r="D86" s="179">
        <v>91</v>
      </c>
      <c r="E86" s="179">
        <v>92.6</v>
      </c>
      <c r="F86" s="179">
        <v>93.75</v>
      </c>
      <c r="G86" s="179">
        <v>89.35</v>
      </c>
      <c r="H86" s="179">
        <v>85.25</v>
      </c>
      <c r="I86" s="179">
        <v>91.55</v>
      </c>
      <c r="J86" s="179">
        <v>94.35</v>
      </c>
      <c r="K86" s="191">
        <v>103.95</v>
      </c>
      <c r="L86" s="191">
        <v>104.5</v>
      </c>
      <c r="M86" s="191">
        <v>102.85</v>
      </c>
      <c r="N86" s="179">
        <v>101.35</v>
      </c>
      <c r="O86" s="179">
        <v>99.9</v>
      </c>
      <c r="P86" s="192">
        <v>98.7</v>
      </c>
      <c r="Q86" s="192">
        <v>99.35</v>
      </c>
      <c r="R86" s="192">
        <v>99.55</v>
      </c>
      <c r="S86" s="179">
        <v>99.2</v>
      </c>
      <c r="T86" s="179">
        <v>100.05</v>
      </c>
      <c r="U86" s="193">
        <v>99.8</v>
      </c>
      <c r="V86" s="193">
        <v>100.45</v>
      </c>
      <c r="W86" s="193">
        <v>101.45</v>
      </c>
      <c r="X86" s="179">
        <v>98.1</v>
      </c>
      <c r="Y86" s="179">
        <v>96.5</v>
      </c>
      <c r="Z86" s="179">
        <v>93.8</v>
      </c>
      <c r="AA86" s="179">
        <v>93.45</v>
      </c>
      <c r="AB86" s="194">
        <v>97.11666666666666</v>
      </c>
      <c r="AC86" s="195">
        <v>103.76666666666665</v>
      </c>
      <c r="AD86" s="196">
        <v>99.2</v>
      </c>
      <c r="AE86" s="197">
        <v>100.56666666666666</v>
      </c>
    </row>
    <row r="87" spans="2:31" x14ac:dyDescent="0.25">
      <c r="B87" s="178">
        <v>21</v>
      </c>
      <c r="C87" s="178" t="s">
        <v>236</v>
      </c>
      <c r="D87" s="179">
        <v>99.75</v>
      </c>
      <c r="E87" s="179">
        <v>99.2</v>
      </c>
      <c r="F87" s="179">
        <v>97.7</v>
      </c>
      <c r="G87" s="179">
        <v>95.7</v>
      </c>
      <c r="H87" s="179">
        <v>93.6</v>
      </c>
      <c r="I87" s="179">
        <v>94.9</v>
      </c>
      <c r="J87" s="179">
        <v>98.8</v>
      </c>
      <c r="K87" s="191">
        <v>97.95</v>
      </c>
      <c r="L87" s="191">
        <v>104.65</v>
      </c>
      <c r="M87" s="191">
        <v>98.05</v>
      </c>
      <c r="N87" s="179">
        <v>96.9</v>
      </c>
      <c r="O87" s="179">
        <v>93.9</v>
      </c>
      <c r="P87" s="192">
        <v>92.6</v>
      </c>
      <c r="Q87" s="192">
        <v>92.5</v>
      </c>
      <c r="R87" s="192">
        <v>90.5</v>
      </c>
      <c r="S87" s="179">
        <v>88.25</v>
      </c>
      <c r="T87" s="179">
        <v>91.85</v>
      </c>
      <c r="U87" s="193">
        <v>89.75</v>
      </c>
      <c r="V87" s="193">
        <v>86.2</v>
      </c>
      <c r="W87" s="193">
        <v>90.85</v>
      </c>
      <c r="X87" s="179">
        <v>99.15</v>
      </c>
      <c r="Y87" s="179">
        <v>101.95</v>
      </c>
      <c r="Z87" s="179">
        <v>98.1</v>
      </c>
      <c r="AA87" s="179">
        <v>96.6</v>
      </c>
      <c r="AB87" s="194">
        <v>95.391666666666666</v>
      </c>
      <c r="AC87" s="195">
        <v>100.21666666666668</v>
      </c>
      <c r="AD87" s="196">
        <v>91.866666666666674</v>
      </c>
      <c r="AE87" s="197">
        <v>88.933333333333323</v>
      </c>
    </row>
    <row r="88" spans="2:31" x14ac:dyDescent="0.25">
      <c r="B88" s="178">
        <v>22</v>
      </c>
      <c r="C88" s="178" t="s">
        <v>237</v>
      </c>
      <c r="D88" s="179">
        <v>101.3</v>
      </c>
      <c r="E88" s="179">
        <v>102.75</v>
      </c>
      <c r="F88" s="179">
        <v>100.5</v>
      </c>
      <c r="G88" s="179">
        <v>102.75</v>
      </c>
      <c r="H88" s="179">
        <v>100.3</v>
      </c>
      <c r="I88" s="179">
        <v>98.1</v>
      </c>
      <c r="J88" s="179">
        <v>102.1</v>
      </c>
      <c r="K88" s="191">
        <v>104.4</v>
      </c>
      <c r="L88" s="191">
        <v>100.55</v>
      </c>
      <c r="M88" s="191">
        <v>100.15</v>
      </c>
      <c r="N88" s="179">
        <v>100.1</v>
      </c>
      <c r="O88" s="179">
        <v>98.95</v>
      </c>
      <c r="P88" s="192">
        <v>98.85</v>
      </c>
      <c r="Q88" s="192">
        <v>99.4</v>
      </c>
      <c r="R88" s="192">
        <v>98.6</v>
      </c>
      <c r="S88" s="179">
        <v>98.45</v>
      </c>
      <c r="T88" s="179">
        <v>100.25</v>
      </c>
      <c r="U88" s="193">
        <v>97.85</v>
      </c>
      <c r="V88" s="193">
        <v>87.25</v>
      </c>
      <c r="W88" s="193">
        <v>99.05</v>
      </c>
      <c r="X88" s="179">
        <v>103.4</v>
      </c>
      <c r="Y88" s="179">
        <v>101.7</v>
      </c>
      <c r="Z88" s="179">
        <v>102.25</v>
      </c>
      <c r="AA88" s="179">
        <v>100.5</v>
      </c>
      <c r="AB88" s="194">
        <v>99.979166666666671</v>
      </c>
      <c r="AC88" s="195">
        <v>101.7</v>
      </c>
      <c r="AD88" s="196">
        <v>98.95</v>
      </c>
      <c r="AE88" s="197">
        <v>94.716666666666654</v>
      </c>
    </row>
    <row r="89" spans="2:31" x14ac:dyDescent="0.25">
      <c r="B89" s="178">
        <v>31</v>
      </c>
      <c r="C89" s="178" t="s">
        <v>238</v>
      </c>
      <c r="D89" s="179">
        <v>98.65</v>
      </c>
      <c r="E89" s="179">
        <v>97.4</v>
      </c>
      <c r="F89" s="179">
        <v>96.45</v>
      </c>
      <c r="G89" s="179">
        <v>91.5</v>
      </c>
      <c r="H89" s="179">
        <v>93.25</v>
      </c>
      <c r="I89" s="179">
        <v>95.2</v>
      </c>
      <c r="J89" s="179">
        <v>97.9</v>
      </c>
      <c r="K89" s="191">
        <v>96.65</v>
      </c>
      <c r="L89" s="191">
        <v>94.65</v>
      </c>
      <c r="M89" s="191">
        <v>93.3</v>
      </c>
      <c r="N89" s="179">
        <v>92.4</v>
      </c>
      <c r="O89" s="179">
        <v>89.85</v>
      </c>
      <c r="P89" s="192">
        <v>86.55</v>
      </c>
      <c r="Q89" s="192">
        <v>87</v>
      </c>
      <c r="R89" s="192">
        <v>88.9</v>
      </c>
      <c r="S89" s="179">
        <v>88.5</v>
      </c>
      <c r="T89" s="179">
        <v>89.4</v>
      </c>
      <c r="U89" s="193">
        <v>83.25</v>
      </c>
      <c r="V89" s="193">
        <v>74.849999999999994</v>
      </c>
      <c r="W89" s="193">
        <v>89.1</v>
      </c>
      <c r="X89" s="179">
        <v>98.05</v>
      </c>
      <c r="Y89" s="179">
        <v>99.45</v>
      </c>
      <c r="Z89" s="179">
        <v>100.2</v>
      </c>
      <c r="AA89" s="179">
        <v>100.9</v>
      </c>
      <c r="AB89" s="194">
        <v>92.639583333333334</v>
      </c>
      <c r="AC89" s="195">
        <v>94.866666666666674</v>
      </c>
      <c r="AD89" s="196">
        <v>87.483333333333348</v>
      </c>
      <c r="AE89" s="197">
        <v>82.399999999999991</v>
      </c>
    </row>
    <row r="90" spans="2:31" x14ac:dyDescent="0.25">
      <c r="B90" s="178">
        <v>32</v>
      </c>
      <c r="C90" s="178" t="s">
        <v>239</v>
      </c>
      <c r="D90" s="179">
        <v>98.95</v>
      </c>
      <c r="E90" s="179">
        <v>101.2</v>
      </c>
      <c r="F90" s="179">
        <v>95.45</v>
      </c>
      <c r="G90" s="179">
        <v>97.3</v>
      </c>
      <c r="H90" s="179">
        <v>92.1</v>
      </c>
      <c r="I90" s="179">
        <v>93.75</v>
      </c>
      <c r="J90" s="179">
        <v>97.25</v>
      </c>
      <c r="K90" s="191">
        <v>93.65</v>
      </c>
      <c r="L90" s="191">
        <v>93.2</v>
      </c>
      <c r="M90" s="191">
        <v>94.6</v>
      </c>
      <c r="N90" s="179">
        <v>94.8</v>
      </c>
      <c r="O90" s="179">
        <v>93.05</v>
      </c>
      <c r="P90" s="192">
        <v>92.95</v>
      </c>
      <c r="Q90" s="192">
        <v>93.85</v>
      </c>
      <c r="R90" s="192">
        <v>90.35</v>
      </c>
      <c r="S90" s="179">
        <v>88.5</v>
      </c>
      <c r="T90" s="179">
        <v>82.7</v>
      </c>
      <c r="U90" s="193">
        <v>72.25</v>
      </c>
      <c r="V90" s="193">
        <v>64.8</v>
      </c>
      <c r="W90" s="193">
        <v>72.8</v>
      </c>
      <c r="X90" s="179">
        <v>87</v>
      </c>
      <c r="Y90" s="179">
        <v>89.65</v>
      </c>
      <c r="Z90" s="179">
        <v>94.45</v>
      </c>
      <c r="AA90" s="179">
        <v>96</v>
      </c>
      <c r="AB90" s="194">
        <v>90.441666666666663</v>
      </c>
      <c r="AC90" s="195">
        <v>93.816666666666677</v>
      </c>
      <c r="AD90" s="196">
        <v>92.383333333333326</v>
      </c>
      <c r="AE90" s="197">
        <v>69.95</v>
      </c>
    </row>
    <row r="91" spans="2:31" x14ac:dyDescent="0.25">
      <c r="B91" s="178">
        <v>41</v>
      </c>
      <c r="C91" s="178" t="s">
        <v>240</v>
      </c>
      <c r="D91" s="179">
        <v>100.3</v>
      </c>
      <c r="E91" s="179">
        <v>99.35</v>
      </c>
      <c r="F91" s="179">
        <v>98.8</v>
      </c>
      <c r="G91" s="179">
        <v>99.75</v>
      </c>
      <c r="H91" s="179">
        <v>98.9</v>
      </c>
      <c r="I91" s="179">
        <v>98.1</v>
      </c>
      <c r="J91" s="179">
        <v>99</v>
      </c>
      <c r="K91" s="191">
        <v>100.55</v>
      </c>
      <c r="L91" s="191">
        <v>100.75</v>
      </c>
      <c r="M91" s="191">
        <v>96.5</v>
      </c>
      <c r="N91" s="179">
        <v>98.55</v>
      </c>
      <c r="O91" s="179">
        <v>99.3</v>
      </c>
      <c r="P91" s="192">
        <v>98.6</v>
      </c>
      <c r="Q91" s="192">
        <v>96.95</v>
      </c>
      <c r="R91" s="192">
        <v>96</v>
      </c>
      <c r="S91" s="179">
        <v>97.4</v>
      </c>
      <c r="T91" s="179">
        <v>98.4</v>
      </c>
      <c r="U91" s="193">
        <v>92.2</v>
      </c>
      <c r="V91" s="193">
        <v>96.2</v>
      </c>
      <c r="W91" s="193">
        <v>99.95</v>
      </c>
      <c r="X91" s="179">
        <v>98.7</v>
      </c>
      <c r="Y91" s="179">
        <v>101.7</v>
      </c>
      <c r="Z91" s="179">
        <v>99.95</v>
      </c>
      <c r="AA91" s="179">
        <v>98.7</v>
      </c>
      <c r="AB91" s="194">
        <v>98.525000000000006</v>
      </c>
      <c r="AC91" s="195">
        <v>99.266666666666666</v>
      </c>
      <c r="AD91" s="196">
        <v>97.183333333333337</v>
      </c>
      <c r="AE91" s="197">
        <v>96.116666666666674</v>
      </c>
    </row>
    <row r="92" spans="2:31" x14ac:dyDescent="0.25">
      <c r="B92" s="178">
        <v>42</v>
      </c>
      <c r="C92" s="178" t="s">
        <v>241</v>
      </c>
      <c r="D92" s="179">
        <v>100.3</v>
      </c>
      <c r="E92" s="179">
        <v>101.15</v>
      </c>
      <c r="F92" s="179">
        <v>99.35</v>
      </c>
      <c r="G92" s="179">
        <v>99.15</v>
      </c>
      <c r="H92" s="179">
        <v>97.65</v>
      </c>
      <c r="I92" s="179">
        <v>98.85</v>
      </c>
      <c r="J92" s="179">
        <v>100.85</v>
      </c>
      <c r="K92" s="191">
        <v>102.5</v>
      </c>
      <c r="L92" s="191">
        <v>103.15</v>
      </c>
      <c r="M92" s="191">
        <v>97.9</v>
      </c>
      <c r="N92" s="179">
        <v>98.9</v>
      </c>
      <c r="O92" s="179">
        <v>100.5</v>
      </c>
      <c r="P92" s="192">
        <v>100.35</v>
      </c>
      <c r="Q92" s="192">
        <v>96.8</v>
      </c>
      <c r="R92" s="192">
        <v>96.5</v>
      </c>
      <c r="S92" s="179">
        <v>97.7</v>
      </c>
      <c r="T92" s="179">
        <v>97.4</v>
      </c>
      <c r="U92" s="193">
        <v>88.35</v>
      </c>
      <c r="V92" s="193">
        <v>93.65</v>
      </c>
      <c r="W92" s="193">
        <v>98.55</v>
      </c>
      <c r="X92" s="179">
        <v>101.8</v>
      </c>
      <c r="Y92" s="179">
        <v>101.1</v>
      </c>
      <c r="Z92" s="179">
        <v>101.95</v>
      </c>
      <c r="AA92" s="179">
        <v>102.55</v>
      </c>
      <c r="AB92" s="194">
        <v>99.03958333333334</v>
      </c>
      <c r="AC92" s="195">
        <v>101.18333333333334</v>
      </c>
      <c r="AD92" s="196">
        <v>97.883333333333326</v>
      </c>
      <c r="AE92" s="197">
        <v>93.516666666666666</v>
      </c>
    </row>
    <row r="93" spans="2:31" x14ac:dyDescent="0.25">
      <c r="B93" s="178">
        <v>51</v>
      </c>
      <c r="C93" s="178" t="s">
        <v>242</v>
      </c>
      <c r="D93" s="179">
        <v>108.55</v>
      </c>
      <c r="E93" s="179">
        <v>107.35</v>
      </c>
      <c r="F93" s="179">
        <v>107.95</v>
      </c>
      <c r="G93" s="179">
        <v>108.25</v>
      </c>
      <c r="H93" s="179">
        <v>106.6</v>
      </c>
      <c r="I93" s="179">
        <v>107.3</v>
      </c>
      <c r="J93" s="179">
        <v>108.15</v>
      </c>
      <c r="K93" s="191">
        <v>110.95</v>
      </c>
      <c r="L93" s="191">
        <v>112.15</v>
      </c>
      <c r="M93" s="191">
        <v>110.7</v>
      </c>
      <c r="N93" s="179">
        <v>110</v>
      </c>
      <c r="O93" s="179">
        <v>109.35</v>
      </c>
      <c r="P93" s="192">
        <v>108.9</v>
      </c>
      <c r="Q93" s="192">
        <v>108.65</v>
      </c>
      <c r="R93" s="192">
        <v>108.4</v>
      </c>
      <c r="S93" s="179">
        <v>108.65</v>
      </c>
      <c r="T93" s="179">
        <v>108.9</v>
      </c>
      <c r="U93" s="193">
        <v>108.6</v>
      </c>
      <c r="V93" s="193">
        <v>109.55</v>
      </c>
      <c r="W93" s="193">
        <v>110.15</v>
      </c>
      <c r="X93" s="179">
        <v>109.2</v>
      </c>
      <c r="Y93" s="179">
        <v>108.8</v>
      </c>
      <c r="Z93" s="179">
        <v>109.25</v>
      </c>
      <c r="AA93" s="179">
        <v>109</v>
      </c>
      <c r="AB93" s="194">
        <v>108.97291666666666</v>
      </c>
      <c r="AC93" s="195">
        <v>111.26666666666667</v>
      </c>
      <c r="AD93" s="196">
        <v>108.65000000000002</v>
      </c>
      <c r="AE93" s="197">
        <v>109.43333333333332</v>
      </c>
    </row>
    <row r="94" spans="2:31" x14ac:dyDescent="0.25">
      <c r="B94" s="178">
        <v>52</v>
      </c>
      <c r="C94" s="178" t="s">
        <v>243</v>
      </c>
      <c r="D94" s="179">
        <v>109.5</v>
      </c>
      <c r="E94" s="179">
        <v>109.35</v>
      </c>
      <c r="F94" s="179">
        <v>107.8</v>
      </c>
      <c r="G94" s="179">
        <v>108.5</v>
      </c>
      <c r="H94" s="179">
        <v>108.4</v>
      </c>
      <c r="I94" s="179">
        <v>109.15</v>
      </c>
      <c r="J94" s="179">
        <v>111.25</v>
      </c>
      <c r="K94" s="191">
        <v>113.15</v>
      </c>
      <c r="L94" s="191">
        <v>111.8</v>
      </c>
      <c r="M94" s="191">
        <v>111.1</v>
      </c>
      <c r="N94" s="179">
        <v>109.65</v>
      </c>
      <c r="O94" s="179">
        <v>109.8</v>
      </c>
      <c r="P94" s="192">
        <v>108.9</v>
      </c>
      <c r="Q94" s="192">
        <v>108.9</v>
      </c>
      <c r="R94" s="192">
        <v>108.2</v>
      </c>
      <c r="S94" s="179">
        <v>107.75</v>
      </c>
      <c r="T94" s="179">
        <v>106.35</v>
      </c>
      <c r="U94" s="193">
        <v>95.35</v>
      </c>
      <c r="V94" s="193">
        <v>90.15</v>
      </c>
      <c r="W94" s="193">
        <v>105.3</v>
      </c>
      <c r="X94" s="179">
        <v>109.35</v>
      </c>
      <c r="Y94" s="179">
        <v>109.45</v>
      </c>
      <c r="Z94" s="179">
        <v>109.65</v>
      </c>
      <c r="AA94" s="179">
        <v>109.45</v>
      </c>
      <c r="AB94" s="194">
        <v>107.84375</v>
      </c>
      <c r="AC94" s="195">
        <v>112.01666666666665</v>
      </c>
      <c r="AD94" s="196">
        <v>108.66666666666667</v>
      </c>
      <c r="AE94" s="197">
        <v>96.933333333333337</v>
      </c>
    </row>
    <row r="95" spans="2:31" x14ac:dyDescent="0.25">
      <c r="B95" s="178">
        <v>61</v>
      </c>
      <c r="C95" s="178" t="s">
        <v>244</v>
      </c>
      <c r="D95" s="179">
        <v>106.4</v>
      </c>
      <c r="E95" s="179">
        <v>105.75</v>
      </c>
      <c r="F95" s="179">
        <v>104.8</v>
      </c>
      <c r="G95" s="179">
        <v>103.25</v>
      </c>
      <c r="H95" s="179">
        <v>105</v>
      </c>
      <c r="I95" s="179">
        <v>104</v>
      </c>
      <c r="J95" s="179">
        <v>105.55</v>
      </c>
      <c r="K95" s="191">
        <v>106</v>
      </c>
      <c r="L95" s="191">
        <v>106.2</v>
      </c>
      <c r="M95" s="191">
        <v>105.85</v>
      </c>
      <c r="N95" s="179">
        <v>104.7</v>
      </c>
      <c r="O95" s="179">
        <v>104.1</v>
      </c>
      <c r="P95" s="192">
        <v>101.65</v>
      </c>
      <c r="Q95" s="192">
        <v>102.85</v>
      </c>
      <c r="R95" s="192">
        <v>102.05</v>
      </c>
      <c r="S95" s="179">
        <v>101.75</v>
      </c>
      <c r="T95" s="179">
        <v>99.9</v>
      </c>
      <c r="U95" s="193">
        <v>96.4</v>
      </c>
      <c r="V95" s="193">
        <v>92.85</v>
      </c>
      <c r="W95" s="193">
        <v>101.15</v>
      </c>
      <c r="X95" s="179">
        <v>104.55</v>
      </c>
      <c r="Y95" s="179">
        <v>104.25</v>
      </c>
      <c r="Z95" s="179">
        <v>105.25</v>
      </c>
      <c r="AA95" s="179">
        <v>105.95</v>
      </c>
      <c r="AB95" s="194">
        <v>103.34166666666667</v>
      </c>
      <c r="AC95" s="195">
        <v>106.01666666666665</v>
      </c>
      <c r="AD95" s="196">
        <v>102.18333333333334</v>
      </c>
      <c r="AE95" s="197">
        <v>96.8</v>
      </c>
    </row>
    <row r="96" spans="2:31" x14ac:dyDescent="0.25">
      <c r="B96" s="178">
        <v>62</v>
      </c>
      <c r="C96" s="178" t="s">
        <v>245</v>
      </c>
      <c r="D96" s="179">
        <v>103.7</v>
      </c>
      <c r="E96" s="179">
        <v>103.5</v>
      </c>
      <c r="F96" s="179">
        <v>101.35</v>
      </c>
      <c r="G96" s="179">
        <v>100.3</v>
      </c>
      <c r="H96" s="179">
        <v>99.5</v>
      </c>
      <c r="I96" s="179">
        <v>98.7</v>
      </c>
      <c r="J96" s="179">
        <v>100.7</v>
      </c>
      <c r="K96" s="191">
        <v>102.55</v>
      </c>
      <c r="L96" s="191">
        <v>103.05</v>
      </c>
      <c r="M96" s="191">
        <v>103.15</v>
      </c>
      <c r="N96" s="179">
        <v>102.2</v>
      </c>
      <c r="O96" s="179">
        <v>100.95</v>
      </c>
      <c r="P96" s="192">
        <v>100.65</v>
      </c>
      <c r="Q96" s="192">
        <v>97.85</v>
      </c>
      <c r="R96" s="192">
        <v>99.65</v>
      </c>
      <c r="S96" s="179">
        <v>100.35</v>
      </c>
      <c r="T96" s="179">
        <v>100.2</v>
      </c>
      <c r="U96" s="193">
        <v>99.45</v>
      </c>
      <c r="V96" s="193">
        <v>97.6</v>
      </c>
      <c r="W96" s="193">
        <v>103.15</v>
      </c>
      <c r="X96" s="179">
        <v>102.4</v>
      </c>
      <c r="Y96" s="179">
        <v>102.75</v>
      </c>
      <c r="Z96" s="179">
        <v>101.2</v>
      </c>
      <c r="AA96" s="179">
        <v>104.05</v>
      </c>
      <c r="AB96" s="194">
        <v>101.20625</v>
      </c>
      <c r="AC96" s="195">
        <v>102.91666666666667</v>
      </c>
      <c r="AD96" s="196">
        <v>99.383333333333326</v>
      </c>
      <c r="AE96" s="197">
        <v>100.06666666666668</v>
      </c>
    </row>
    <row r="97" spans="2:31" x14ac:dyDescent="0.25">
      <c r="B97" s="178">
        <v>71</v>
      </c>
      <c r="C97" s="178" t="s">
        <v>246</v>
      </c>
      <c r="D97" s="179">
        <v>75.230769230769226</v>
      </c>
      <c r="E97" s="179">
        <v>80.230769230769226</v>
      </c>
      <c r="F97" s="179">
        <v>94</v>
      </c>
      <c r="G97" s="179">
        <v>78.375</v>
      </c>
      <c r="H97" s="179">
        <v>93.2</v>
      </c>
      <c r="I97" s="179">
        <v>76.400000000000006</v>
      </c>
      <c r="J97" s="179">
        <v>87.6</v>
      </c>
      <c r="K97" s="191">
        <v>92.2</v>
      </c>
      <c r="L97" s="191">
        <v>89</v>
      </c>
      <c r="M97" s="191">
        <v>85.1875</v>
      </c>
      <c r="N97" s="179">
        <v>81.6875</v>
      </c>
      <c r="O97" s="179">
        <v>74.5625</v>
      </c>
      <c r="P97" s="192">
        <v>75.066666666666663</v>
      </c>
      <c r="Q97" s="192">
        <v>83.125</v>
      </c>
      <c r="R97" s="192">
        <v>80.470588235294116</v>
      </c>
      <c r="S97" s="179">
        <v>77.235294117647058</v>
      </c>
      <c r="T97" s="179">
        <v>81.8125</v>
      </c>
      <c r="U97" s="193">
        <v>82.705882352941174</v>
      </c>
      <c r="V97" s="193">
        <v>84.352941176470594</v>
      </c>
      <c r="W97" s="193">
        <v>86.411764705882348</v>
      </c>
      <c r="X97" s="179">
        <v>73.625</v>
      </c>
      <c r="Y97" s="179">
        <v>70.2</v>
      </c>
      <c r="Z97" s="179">
        <v>76</v>
      </c>
      <c r="AA97" s="179">
        <v>74.916666666666671</v>
      </c>
      <c r="AB97" s="194">
        <v>81.102102102102108</v>
      </c>
      <c r="AC97" s="195">
        <v>88.795833333333334</v>
      </c>
      <c r="AD97" s="196">
        <v>79.554084967320264</v>
      </c>
      <c r="AE97" s="197">
        <v>84.490196078431367</v>
      </c>
    </row>
    <row r="98" spans="2:31" x14ac:dyDescent="0.25">
      <c r="B98" s="178">
        <v>72</v>
      </c>
      <c r="C98" s="178" t="s">
        <v>247</v>
      </c>
      <c r="D98" s="179">
        <v>61.083333333333336</v>
      </c>
      <c r="E98" s="179">
        <v>65</v>
      </c>
      <c r="F98" s="179">
        <v>74</v>
      </c>
      <c r="G98" s="179">
        <v>85</v>
      </c>
      <c r="H98" s="179">
        <v>89.833333333333329</v>
      </c>
      <c r="I98" s="179">
        <v>86.6</v>
      </c>
      <c r="J98" s="179">
        <v>73</v>
      </c>
      <c r="K98" s="191">
        <v>81.533333333333331</v>
      </c>
      <c r="L98" s="191">
        <v>90.625</v>
      </c>
      <c r="M98" s="191">
        <v>84</v>
      </c>
      <c r="N98" s="179">
        <v>79.1875</v>
      </c>
      <c r="O98" s="179">
        <v>76</v>
      </c>
      <c r="P98" s="192">
        <v>73.3125</v>
      </c>
      <c r="Q98" s="192">
        <v>79.9375</v>
      </c>
      <c r="R98" s="192">
        <v>65.705882352941174</v>
      </c>
      <c r="S98" s="179">
        <v>74.882352941176464</v>
      </c>
      <c r="T98" s="179">
        <v>82.4375</v>
      </c>
      <c r="U98" s="193">
        <v>76.235294117647058</v>
      </c>
      <c r="V98" s="193">
        <v>76.352941176470594</v>
      </c>
      <c r="W98" s="193">
        <v>78.82352941176471</v>
      </c>
      <c r="X98" s="179">
        <v>86.9375</v>
      </c>
      <c r="Y98" s="179">
        <v>74.533333333333331</v>
      </c>
      <c r="Z98" s="179">
        <v>78.533333333333331</v>
      </c>
      <c r="AA98" s="179">
        <v>74.07692307692308</v>
      </c>
      <c r="AB98" s="194">
        <v>77.501538461538459</v>
      </c>
      <c r="AC98" s="195">
        <v>85.386111111111106</v>
      </c>
      <c r="AD98" s="196">
        <v>72.985294117647058</v>
      </c>
      <c r="AE98" s="197">
        <v>77.137254901960787</v>
      </c>
    </row>
    <row r="99" spans="2:31" x14ac:dyDescent="0.25">
      <c r="B99" s="178">
        <v>81</v>
      </c>
      <c r="C99" s="178" t="s">
        <v>248</v>
      </c>
      <c r="D99" s="179">
        <v>68.900000000000006</v>
      </c>
      <c r="E99" s="179">
        <v>66.599999999999994</v>
      </c>
      <c r="F99" s="179">
        <v>69.099999999999994</v>
      </c>
      <c r="G99" s="179">
        <v>71.099999999999994</v>
      </c>
      <c r="H99" s="179">
        <v>68.599999999999994</v>
      </c>
      <c r="I99" s="179">
        <v>71.599999999999994</v>
      </c>
      <c r="J99" s="179">
        <v>68.55</v>
      </c>
      <c r="K99" s="191">
        <v>72.3</v>
      </c>
      <c r="L99" s="191">
        <v>73.3</v>
      </c>
      <c r="M99" s="191">
        <v>73.75</v>
      </c>
      <c r="N99" s="179">
        <v>71.900000000000006</v>
      </c>
      <c r="O99" s="179">
        <v>72.349999999999994</v>
      </c>
      <c r="P99" s="192">
        <v>69.95</v>
      </c>
      <c r="Q99" s="192">
        <v>71.75</v>
      </c>
      <c r="R99" s="192">
        <v>71.05</v>
      </c>
      <c r="S99" s="179">
        <v>67.75</v>
      </c>
      <c r="T99" s="179">
        <v>66.05</v>
      </c>
      <c r="U99" s="193">
        <v>63.9</v>
      </c>
      <c r="V99" s="193">
        <v>61.05</v>
      </c>
      <c r="W99" s="193">
        <v>66.650000000000006</v>
      </c>
      <c r="X99" s="179">
        <v>68.099999999999994</v>
      </c>
      <c r="Y99" s="179">
        <v>71</v>
      </c>
      <c r="Z99" s="179">
        <v>71.900000000000006</v>
      </c>
      <c r="AA99" s="179">
        <v>70.7</v>
      </c>
      <c r="AB99" s="194">
        <v>69.495833333333337</v>
      </c>
      <c r="AC99" s="195">
        <v>73.11666666666666</v>
      </c>
      <c r="AD99" s="196">
        <v>70.916666666666671</v>
      </c>
      <c r="AE99" s="197">
        <v>63.866666666666667</v>
      </c>
    </row>
    <row r="100" spans="2:31" x14ac:dyDescent="0.25">
      <c r="B100" s="178">
        <v>82</v>
      </c>
      <c r="C100" s="178" t="s">
        <v>249</v>
      </c>
      <c r="D100" s="179">
        <v>70.55</v>
      </c>
      <c r="E100" s="179">
        <v>68.400000000000006</v>
      </c>
      <c r="F100" s="179">
        <v>64.5</v>
      </c>
      <c r="G100" s="179">
        <v>69.95</v>
      </c>
      <c r="H100" s="179">
        <v>73.05</v>
      </c>
      <c r="I100" s="179">
        <v>65.8</v>
      </c>
      <c r="J100" s="179">
        <v>58.55</v>
      </c>
      <c r="K100" s="191">
        <v>68.650000000000006</v>
      </c>
      <c r="L100" s="191">
        <v>72.599999999999994</v>
      </c>
      <c r="M100" s="191">
        <v>73.849999999999994</v>
      </c>
      <c r="N100" s="179">
        <v>73.3</v>
      </c>
      <c r="O100" s="179">
        <v>74.349999999999994</v>
      </c>
      <c r="P100" s="192">
        <v>73</v>
      </c>
      <c r="Q100" s="192">
        <v>72.45</v>
      </c>
      <c r="R100" s="192">
        <v>72.650000000000006</v>
      </c>
      <c r="S100" s="179">
        <v>71.3</v>
      </c>
      <c r="T100" s="179">
        <v>69.150000000000006</v>
      </c>
      <c r="U100" s="193">
        <v>69.25</v>
      </c>
      <c r="V100" s="193">
        <v>70.650000000000006</v>
      </c>
      <c r="W100" s="193">
        <v>71.400000000000006</v>
      </c>
      <c r="X100" s="179">
        <v>71.7</v>
      </c>
      <c r="Y100" s="179">
        <v>72.5</v>
      </c>
      <c r="Z100" s="179">
        <v>72</v>
      </c>
      <c r="AA100" s="179">
        <v>68.150000000000006</v>
      </c>
      <c r="AB100" s="194">
        <v>70.322916666666671</v>
      </c>
      <c r="AC100" s="195">
        <v>71.7</v>
      </c>
      <c r="AD100" s="196">
        <v>72.7</v>
      </c>
      <c r="AE100" s="197">
        <v>70.433333333333337</v>
      </c>
    </row>
    <row r="101" spans="2:31" x14ac:dyDescent="0.25">
      <c r="B101" s="178">
        <v>91</v>
      </c>
      <c r="C101" s="178" t="s">
        <v>250</v>
      </c>
      <c r="D101" s="179">
        <v>78.7</v>
      </c>
      <c r="E101" s="179">
        <v>80.7</v>
      </c>
      <c r="F101" s="179">
        <v>81.2</v>
      </c>
      <c r="G101" s="179">
        <v>84.9</v>
      </c>
      <c r="H101" s="179">
        <v>89.35</v>
      </c>
      <c r="I101" s="179">
        <v>89.3</v>
      </c>
      <c r="J101" s="179">
        <v>87.7</v>
      </c>
      <c r="K101" s="191">
        <v>64.849999999999994</v>
      </c>
      <c r="L101" s="191">
        <v>59.25</v>
      </c>
      <c r="M101" s="191">
        <v>54.5</v>
      </c>
      <c r="N101" s="179">
        <v>54.35</v>
      </c>
      <c r="O101" s="179">
        <v>49.85</v>
      </c>
      <c r="P101" s="192">
        <v>55.3</v>
      </c>
      <c r="Q101" s="192">
        <v>58.4</v>
      </c>
      <c r="R101" s="192">
        <v>65.75</v>
      </c>
      <c r="S101" s="179">
        <v>62.85</v>
      </c>
      <c r="T101" s="179">
        <v>64.349999999999994</v>
      </c>
      <c r="U101" s="193">
        <v>63.15</v>
      </c>
      <c r="V101" s="193">
        <v>68.5</v>
      </c>
      <c r="W101" s="193">
        <v>76.849999999999994</v>
      </c>
      <c r="X101" s="179">
        <v>81.5</v>
      </c>
      <c r="Y101" s="179">
        <v>78.900000000000006</v>
      </c>
      <c r="Z101" s="179">
        <v>73.400000000000006</v>
      </c>
      <c r="AA101" s="179">
        <v>71.599999999999994</v>
      </c>
      <c r="AB101" s="194">
        <v>70.63333333333334</v>
      </c>
      <c r="AC101" s="195">
        <v>59.533333333333331</v>
      </c>
      <c r="AD101" s="196">
        <v>59.816666666666663</v>
      </c>
      <c r="AE101" s="197">
        <v>69.5</v>
      </c>
    </row>
    <row r="102" spans="2:31" x14ac:dyDescent="0.25">
      <c r="B102" s="178">
        <v>92</v>
      </c>
      <c r="C102" s="178" t="s">
        <v>251</v>
      </c>
      <c r="D102" s="179">
        <v>85.35</v>
      </c>
      <c r="E102" s="179">
        <v>88.15</v>
      </c>
      <c r="F102" s="179">
        <v>86.55</v>
      </c>
      <c r="G102" s="179">
        <v>91.95</v>
      </c>
      <c r="H102" s="179">
        <v>92.85</v>
      </c>
      <c r="I102" s="179">
        <v>92.1</v>
      </c>
      <c r="J102" s="179">
        <v>94.95</v>
      </c>
      <c r="K102" s="191">
        <v>91.55</v>
      </c>
      <c r="L102" s="191">
        <v>81.400000000000006</v>
      </c>
      <c r="M102" s="191">
        <v>83.05</v>
      </c>
      <c r="N102" s="179">
        <v>84.7</v>
      </c>
      <c r="O102" s="179">
        <v>84.2</v>
      </c>
      <c r="P102" s="192">
        <v>81.25</v>
      </c>
      <c r="Q102" s="192">
        <v>84.5</v>
      </c>
      <c r="R102" s="192">
        <v>84.45</v>
      </c>
      <c r="S102" s="179">
        <v>78.55</v>
      </c>
      <c r="T102" s="179">
        <v>78.25</v>
      </c>
      <c r="U102" s="193">
        <v>71.5</v>
      </c>
      <c r="V102" s="193">
        <v>66.2</v>
      </c>
      <c r="W102" s="193">
        <v>71.8</v>
      </c>
      <c r="X102" s="179">
        <v>81.2</v>
      </c>
      <c r="Y102" s="179">
        <v>73.7</v>
      </c>
      <c r="Z102" s="179">
        <v>80.349999999999994</v>
      </c>
      <c r="AA102" s="179">
        <v>82.4</v>
      </c>
      <c r="AB102" s="194">
        <v>82.956249999999997</v>
      </c>
      <c r="AC102" s="195">
        <v>85.333333333333329</v>
      </c>
      <c r="AD102" s="196">
        <v>83.399999999999991</v>
      </c>
      <c r="AE102" s="197">
        <v>69.833333333333329</v>
      </c>
    </row>
    <row r="103" spans="2:31" x14ac:dyDescent="0.25">
      <c r="B103" s="178">
        <v>101</v>
      </c>
      <c r="C103" s="178" t="s">
        <v>252</v>
      </c>
      <c r="D103" s="179">
        <v>65.4375</v>
      </c>
      <c r="E103" s="179">
        <v>61.5</v>
      </c>
      <c r="F103" s="179">
        <v>52.9375</v>
      </c>
      <c r="G103" s="179">
        <v>51</v>
      </c>
      <c r="H103" s="179">
        <v>59.3125</v>
      </c>
      <c r="I103" s="179">
        <v>65.5</v>
      </c>
      <c r="J103" s="179">
        <v>60.375</v>
      </c>
      <c r="K103" s="191">
        <v>64.75</v>
      </c>
      <c r="L103" s="191">
        <v>67.3125</v>
      </c>
      <c r="M103" s="191">
        <v>60.1875</v>
      </c>
      <c r="N103" s="179">
        <v>58.375</v>
      </c>
      <c r="O103" s="179">
        <v>45.25</v>
      </c>
      <c r="P103" s="192">
        <v>41.4375</v>
      </c>
      <c r="Q103" s="192">
        <v>41.647058823529413</v>
      </c>
      <c r="R103" s="192">
        <v>34.470588235294116</v>
      </c>
      <c r="S103" s="179">
        <v>46.411764705882355</v>
      </c>
      <c r="T103" s="179">
        <v>53.176470588235297</v>
      </c>
      <c r="U103" s="193">
        <v>46.470588235294116</v>
      </c>
      <c r="V103" s="193">
        <v>47.352941176470587</v>
      </c>
      <c r="W103" s="193">
        <v>52.588235294117645</v>
      </c>
      <c r="X103" s="179">
        <v>54.941176470588232</v>
      </c>
      <c r="Y103" s="179">
        <v>49.941176470588232</v>
      </c>
      <c r="Z103" s="179">
        <v>55.823529411764703</v>
      </c>
      <c r="AA103" s="179">
        <v>69.647058823529406</v>
      </c>
      <c r="AB103" s="194">
        <v>54.293670886075951</v>
      </c>
      <c r="AC103" s="195">
        <v>64.083333333333329</v>
      </c>
      <c r="AD103" s="196">
        <v>39.185049019607845</v>
      </c>
      <c r="AE103" s="197">
        <v>48.803921568627452</v>
      </c>
    </row>
    <row r="104" spans="2:31" x14ac:dyDescent="0.25">
      <c r="B104" s="178">
        <v>102</v>
      </c>
      <c r="C104" s="178" t="s">
        <v>253</v>
      </c>
      <c r="D104" s="179">
        <v>73.25</v>
      </c>
      <c r="E104" s="179">
        <v>64.25</v>
      </c>
      <c r="F104" s="179">
        <v>62.8125</v>
      </c>
      <c r="G104" s="179">
        <v>69.4375</v>
      </c>
      <c r="H104" s="179">
        <v>66.75</v>
      </c>
      <c r="I104" s="179">
        <v>70.8125</v>
      </c>
      <c r="J104" s="179">
        <v>79.6875</v>
      </c>
      <c r="K104" s="191">
        <v>72.5625</v>
      </c>
      <c r="L104" s="191">
        <v>66.75</v>
      </c>
      <c r="M104" s="191">
        <v>73.0625</v>
      </c>
      <c r="N104" s="179">
        <v>74</v>
      </c>
      <c r="O104" s="179">
        <v>73.375</v>
      </c>
      <c r="P104" s="192">
        <v>72.9375</v>
      </c>
      <c r="Q104" s="192">
        <v>70.647058823529406</v>
      </c>
      <c r="R104" s="192">
        <v>70.235294117647058</v>
      </c>
      <c r="S104" s="179">
        <v>68.529411764705884</v>
      </c>
      <c r="T104" s="179">
        <v>76.588235294117652</v>
      </c>
      <c r="U104" s="193">
        <v>75.882352941176464</v>
      </c>
      <c r="V104" s="193">
        <v>76.235294117647058</v>
      </c>
      <c r="W104" s="193">
        <v>74.235294117647058</v>
      </c>
      <c r="X104" s="179">
        <v>70.470588235294116</v>
      </c>
      <c r="Y104" s="179">
        <v>70.17647058823529</v>
      </c>
      <c r="Z104" s="179">
        <v>66.764705882352942</v>
      </c>
      <c r="AA104" s="179">
        <v>73.529411764705884</v>
      </c>
      <c r="AB104" s="194">
        <v>71.394936708860754</v>
      </c>
      <c r="AC104" s="195">
        <v>70.791666666666671</v>
      </c>
      <c r="AD104" s="196">
        <v>71.273284313725483</v>
      </c>
      <c r="AE104" s="197">
        <v>75.450980392156865</v>
      </c>
    </row>
    <row r="105" spans="2:31" x14ac:dyDescent="0.25">
      <c r="B105" s="178">
        <v>111</v>
      </c>
      <c r="C105" s="178" t="s">
        <v>254</v>
      </c>
      <c r="D105" s="179">
        <v>69.400000000000006</v>
      </c>
      <c r="E105" s="179">
        <v>70.3</v>
      </c>
      <c r="F105" s="179">
        <v>65.900000000000006</v>
      </c>
      <c r="G105" s="179">
        <v>66.2</v>
      </c>
      <c r="H105" s="179">
        <v>59.2</v>
      </c>
      <c r="I105" s="179">
        <v>54.8</v>
      </c>
      <c r="J105" s="179">
        <v>65.849999999999994</v>
      </c>
      <c r="K105" s="191">
        <v>64.75</v>
      </c>
      <c r="L105" s="191">
        <v>63.45</v>
      </c>
      <c r="M105" s="191">
        <v>67.75</v>
      </c>
      <c r="N105" s="179">
        <v>67.599999999999994</v>
      </c>
      <c r="O105" s="179">
        <v>64.7</v>
      </c>
      <c r="P105" s="192">
        <v>69.099999999999994</v>
      </c>
      <c r="Q105" s="192">
        <v>67.599999999999994</v>
      </c>
      <c r="R105" s="192">
        <v>73.400000000000006</v>
      </c>
      <c r="S105" s="179">
        <v>69.2</v>
      </c>
      <c r="T105" s="179">
        <v>70</v>
      </c>
      <c r="U105" s="193">
        <v>74.75</v>
      </c>
      <c r="V105" s="193">
        <v>72.8</v>
      </c>
      <c r="W105" s="193">
        <v>69.900000000000006</v>
      </c>
      <c r="X105" s="179">
        <v>68.05</v>
      </c>
      <c r="Y105" s="179">
        <v>62.25</v>
      </c>
      <c r="Z105" s="179">
        <v>65.349999999999994</v>
      </c>
      <c r="AA105" s="179">
        <v>68.099999999999994</v>
      </c>
      <c r="AB105" s="194">
        <v>67.099999999999994</v>
      </c>
      <c r="AC105" s="195">
        <v>65.316666666666663</v>
      </c>
      <c r="AD105" s="196">
        <v>70.033333333333331</v>
      </c>
      <c r="AE105" s="197">
        <v>72.483333333333334</v>
      </c>
    </row>
    <row r="106" spans="2:31" x14ac:dyDescent="0.25">
      <c r="B106" s="178">
        <v>112</v>
      </c>
      <c r="C106" s="178" t="s">
        <v>255</v>
      </c>
      <c r="D106" s="179">
        <v>66.400000000000006</v>
      </c>
      <c r="E106" s="179">
        <v>74.45</v>
      </c>
      <c r="F106" s="179">
        <v>73.55</v>
      </c>
      <c r="G106" s="179">
        <v>70.05</v>
      </c>
      <c r="H106" s="179">
        <v>68.650000000000006</v>
      </c>
      <c r="I106" s="179">
        <v>70.150000000000006</v>
      </c>
      <c r="J106" s="179">
        <v>74.8</v>
      </c>
      <c r="K106" s="191">
        <v>73.55</v>
      </c>
      <c r="L106" s="191">
        <v>74.2</v>
      </c>
      <c r="M106" s="191">
        <v>76.55</v>
      </c>
      <c r="N106" s="179">
        <v>78.45</v>
      </c>
      <c r="O106" s="179">
        <v>74.8</v>
      </c>
      <c r="P106" s="192">
        <v>79.400000000000006</v>
      </c>
      <c r="Q106" s="192">
        <v>77</v>
      </c>
      <c r="R106" s="192">
        <v>78.05</v>
      </c>
      <c r="S106" s="179">
        <v>74.849999999999994</v>
      </c>
      <c r="T106" s="179">
        <v>74.45</v>
      </c>
      <c r="U106" s="193">
        <v>72.95</v>
      </c>
      <c r="V106" s="193">
        <v>73.95</v>
      </c>
      <c r="W106" s="193">
        <v>77.150000000000006</v>
      </c>
      <c r="X106" s="179">
        <v>76</v>
      </c>
      <c r="Y106" s="179">
        <v>71.5</v>
      </c>
      <c r="Z106" s="179">
        <v>74.599999999999994</v>
      </c>
      <c r="AA106" s="179">
        <v>72.5</v>
      </c>
      <c r="AB106" s="194">
        <v>74.083333333333329</v>
      </c>
      <c r="AC106" s="195">
        <v>74.766666666666666</v>
      </c>
      <c r="AD106" s="196">
        <v>78.149999999999991</v>
      </c>
      <c r="AE106" s="197">
        <v>74.683333333333337</v>
      </c>
    </row>
    <row r="107" spans="2:31" x14ac:dyDescent="0.25">
      <c r="B107" s="178">
        <v>121</v>
      </c>
      <c r="C107" s="178" t="s">
        <v>256</v>
      </c>
      <c r="D107" s="179">
        <v>73.849999999999994</v>
      </c>
      <c r="E107" s="179">
        <v>70.650000000000006</v>
      </c>
      <c r="F107" s="179">
        <v>72.5</v>
      </c>
      <c r="G107" s="179">
        <v>75.349999999999994</v>
      </c>
      <c r="H107" s="179">
        <v>76.849999999999994</v>
      </c>
      <c r="I107" s="179">
        <v>67.55</v>
      </c>
      <c r="J107" s="179">
        <v>66.45</v>
      </c>
      <c r="K107" s="191">
        <v>68.400000000000006</v>
      </c>
      <c r="L107" s="191">
        <v>66.650000000000006</v>
      </c>
      <c r="M107" s="191">
        <v>71.650000000000006</v>
      </c>
      <c r="N107" s="179">
        <v>73.25</v>
      </c>
      <c r="O107" s="179">
        <v>72.05</v>
      </c>
      <c r="P107" s="192">
        <v>69</v>
      </c>
      <c r="Q107" s="192">
        <v>70.7</v>
      </c>
      <c r="R107" s="192">
        <v>66.849999999999994</v>
      </c>
      <c r="S107" s="179">
        <v>69.400000000000006</v>
      </c>
      <c r="T107" s="179">
        <v>70.75</v>
      </c>
      <c r="U107" s="193">
        <v>71.3</v>
      </c>
      <c r="V107" s="193">
        <v>72.05</v>
      </c>
      <c r="W107" s="193">
        <v>72.099999999999994</v>
      </c>
      <c r="X107" s="179">
        <v>74.349999999999994</v>
      </c>
      <c r="Y107" s="179">
        <v>69.55</v>
      </c>
      <c r="Z107" s="179">
        <v>73.099999999999994</v>
      </c>
      <c r="AA107" s="179">
        <v>72.05</v>
      </c>
      <c r="AB107" s="194">
        <v>71.099999999999994</v>
      </c>
      <c r="AC107" s="195">
        <v>68.900000000000006</v>
      </c>
      <c r="AD107" s="196">
        <v>68.849999999999994</v>
      </c>
      <c r="AE107" s="197">
        <v>71.816666666666663</v>
      </c>
    </row>
    <row r="108" spans="2:31" x14ac:dyDescent="0.25">
      <c r="B108" s="178">
        <v>122</v>
      </c>
      <c r="C108" s="178" t="s">
        <v>257</v>
      </c>
      <c r="D108" s="179">
        <v>70.75</v>
      </c>
      <c r="E108" s="179">
        <v>70.3</v>
      </c>
      <c r="F108" s="179">
        <v>73.150000000000006</v>
      </c>
      <c r="G108" s="179">
        <v>76.150000000000006</v>
      </c>
      <c r="H108" s="179">
        <v>72.900000000000006</v>
      </c>
      <c r="I108" s="179">
        <v>67.3</v>
      </c>
      <c r="J108" s="179">
        <v>68.55</v>
      </c>
      <c r="K108" s="191">
        <v>69.650000000000006</v>
      </c>
      <c r="L108" s="191">
        <v>71.25</v>
      </c>
      <c r="M108" s="191">
        <v>72.75</v>
      </c>
      <c r="N108" s="179">
        <v>70.349999999999994</v>
      </c>
      <c r="O108" s="179">
        <v>72.25</v>
      </c>
      <c r="P108" s="192">
        <v>72.849999999999994</v>
      </c>
      <c r="Q108" s="192">
        <v>70.95</v>
      </c>
      <c r="R108" s="192">
        <v>68.099999999999994</v>
      </c>
      <c r="S108" s="179">
        <v>67.8</v>
      </c>
      <c r="T108" s="179">
        <v>67.05</v>
      </c>
      <c r="U108" s="193">
        <v>69.3</v>
      </c>
      <c r="V108" s="193">
        <v>69.900000000000006</v>
      </c>
      <c r="W108" s="193">
        <v>69.8</v>
      </c>
      <c r="X108" s="179">
        <v>70</v>
      </c>
      <c r="Y108" s="179">
        <v>72.650000000000006</v>
      </c>
      <c r="Z108" s="179">
        <v>70.099999999999994</v>
      </c>
      <c r="AA108" s="179">
        <v>71.849999999999994</v>
      </c>
      <c r="AB108" s="194">
        <v>70.654166666666669</v>
      </c>
      <c r="AC108" s="195">
        <v>71.216666666666669</v>
      </c>
      <c r="AD108" s="196">
        <v>70.63333333333334</v>
      </c>
      <c r="AE108" s="197">
        <v>69.666666666666671</v>
      </c>
    </row>
    <row r="109" spans="2:31" x14ac:dyDescent="0.25">
      <c r="B109" s="178">
        <v>131</v>
      </c>
      <c r="C109" s="178" t="s">
        <v>258</v>
      </c>
      <c r="D109" s="179">
        <v>70.099999999999994</v>
      </c>
      <c r="E109" s="179">
        <v>69.5</v>
      </c>
      <c r="F109" s="179">
        <v>67.2</v>
      </c>
      <c r="G109" s="179">
        <v>65.849999999999994</v>
      </c>
      <c r="H109" s="179">
        <v>62.95</v>
      </c>
      <c r="I109" s="179">
        <v>59.95</v>
      </c>
      <c r="J109" s="179">
        <v>65.05</v>
      </c>
      <c r="K109" s="191">
        <v>64.25</v>
      </c>
      <c r="L109" s="191">
        <v>62.15</v>
      </c>
      <c r="M109" s="191">
        <v>62.2</v>
      </c>
      <c r="N109" s="179">
        <v>63.6</v>
      </c>
      <c r="O109" s="179">
        <v>63.15</v>
      </c>
      <c r="P109" s="192">
        <v>61.75</v>
      </c>
      <c r="Q109" s="192">
        <v>61</v>
      </c>
      <c r="R109" s="192">
        <v>58.3</v>
      </c>
      <c r="S109" s="179">
        <v>56.15</v>
      </c>
      <c r="T109" s="179">
        <v>53.85</v>
      </c>
      <c r="U109" s="193">
        <v>52.7</v>
      </c>
      <c r="V109" s="193">
        <v>53.35</v>
      </c>
      <c r="W109" s="193">
        <v>59.4</v>
      </c>
      <c r="X109" s="179">
        <v>63.35</v>
      </c>
      <c r="Y109" s="179">
        <v>64.849999999999994</v>
      </c>
      <c r="Z109" s="179">
        <v>66.8</v>
      </c>
      <c r="AA109" s="179">
        <v>67.75</v>
      </c>
      <c r="AB109" s="194">
        <v>62.3</v>
      </c>
      <c r="AC109" s="195">
        <v>62.866666666666674</v>
      </c>
      <c r="AD109" s="196">
        <v>60.35</v>
      </c>
      <c r="AE109" s="197">
        <v>55.150000000000006</v>
      </c>
    </row>
    <row r="110" spans="2:31" x14ac:dyDescent="0.25">
      <c r="B110" s="178">
        <v>132</v>
      </c>
      <c r="C110" s="178" t="s">
        <v>259</v>
      </c>
      <c r="D110" s="179">
        <v>70.75</v>
      </c>
      <c r="E110" s="179">
        <v>68.900000000000006</v>
      </c>
      <c r="F110" s="179">
        <v>68.849999999999994</v>
      </c>
      <c r="G110" s="179">
        <v>67.8</v>
      </c>
      <c r="H110" s="179">
        <v>64.650000000000006</v>
      </c>
      <c r="I110" s="179">
        <v>60.1</v>
      </c>
      <c r="J110" s="179">
        <v>66.349999999999994</v>
      </c>
      <c r="K110" s="191">
        <v>67.400000000000006</v>
      </c>
      <c r="L110" s="191">
        <v>64.650000000000006</v>
      </c>
      <c r="M110" s="191">
        <v>65.099999999999994</v>
      </c>
      <c r="N110" s="179">
        <v>65.150000000000006</v>
      </c>
      <c r="O110" s="179">
        <v>64.400000000000006</v>
      </c>
      <c r="P110" s="192">
        <v>63.4</v>
      </c>
      <c r="Q110" s="192">
        <v>61.7</v>
      </c>
      <c r="R110" s="192">
        <v>60.1</v>
      </c>
      <c r="S110" s="179">
        <v>59</v>
      </c>
      <c r="T110" s="179">
        <v>58.15</v>
      </c>
      <c r="U110" s="193">
        <v>55.7</v>
      </c>
      <c r="V110" s="193">
        <v>58.65</v>
      </c>
      <c r="W110" s="193">
        <v>64.55</v>
      </c>
      <c r="X110" s="179">
        <v>66.25</v>
      </c>
      <c r="Y110" s="179">
        <v>65.5</v>
      </c>
      <c r="Z110" s="179">
        <v>66.650000000000006</v>
      </c>
      <c r="AA110" s="179">
        <v>68.5</v>
      </c>
      <c r="AB110" s="194">
        <v>64.260416666666671</v>
      </c>
      <c r="AC110" s="195">
        <v>65.716666666666669</v>
      </c>
      <c r="AD110" s="196">
        <v>61.733333333333327</v>
      </c>
      <c r="AE110" s="197">
        <v>59.633333333333326</v>
      </c>
    </row>
    <row r="111" spans="2:31" x14ac:dyDescent="0.25">
      <c r="B111" s="178">
        <v>161</v>
      </c>
      <c r="C111" s="178" t="s">
        <v>260</v>
      </c>
      <c r="D111" s="179">
        <v>69.7</v>
      </c>
      <c r="E111" s="179">
        <v>66.55</v>
      </c>
      <c r="F111" s="179">
        <v>66.21052631578948</v>
      </c>
      <c r="G111" s="179">
        <v>69</v>
      </c>
      <c r="H111" s="179">
        <v>62.473684210526315</v>
      </c>
      <c r="I111" s="179">
        <v>64.55</v>
      </c>
      <c r="J111" s="179">
        <v>71.25</v>
      </c>
      <c r="K111" s="191">
        <v>73.3</v>
      </c>
      <c r="L111" s="191">
        <v>71.7</v>
      </c>
      <c r="M111" s="191">
        <v>73.95</v>
      </c>
      <c r="N111" s="179">
        <v>70.900000000000006</v>
      </c>
      <c r="O111" s="179">
        <v>65.95</v>
      </c>
      <c r="P111" s="192">
        <v>67.75</v>
      </c>
      <c r="Q111" s="192">
        <v>65.349999999999994</v>
      </c>
      <c r="R111" s="192">
        <v>70</v>
      </c>
      <c r="S111" s="179">
        <v>70.2</v>
      </c>
      <c r="T111" s="179">
        <v>68.05</v>
      </c>
      <c r="U111" s="193">
        <v>64.349999999999994</v>
      </c>
      <c r="V111" s="193">
        <v>63.3</v>
      </c>
      <c r="W111" s="193">
        <v>63.5</v>
      </c>
      <c r="X111" s="179">
        <v>61.05</v>
      </c>
      <c r="Y111" s="179">
        <v>66.349999999999994</v>
      </c>
      <c r="Z111" s="179">
        <v>66.3</v>
      </c>
      <c r="AA111" s="179">
        <v>64.900000000000006</v>
      </c>
      <c r="AB111" s="194">
        <v>67.372384937238493</v>
      </c>
      <c r="AC111" s="195">
        <v>72.983333333333334</v>
      </c>
      <c r="AD111" s="196">
        <v>67.7</v>
      </c>
      <c r="AE111" s="197">
        <v>63.716666666666661</v>
      </c>
    </row>
    <row r="112" spans="2:31" x14ac:dyDescent="0.25">
      <c r="B112" s="178">
        <v>162</v>
      </c>
      <c r="C112" s="178" t="s">
        <v>261</v>
      </c>
      <c r="D112" s="179">
        <v>59.6</v>
      </c>
      <c r="E112" s="179">
        <v>61.7</v>
      </c>
      <c r="F112" s="179">
        <v>62.15</v>
      </c>
      <c r="G112" s="179">
        <v>60.7</v>
      </c>
      <c r="H112" s="179">
        <v>55.9</v>
      </c>
      <c r="I112" s="179">
        <v>58.55</v>
      </c>
      <c r="J112" s="179">
        <v>61.85</v>
      </c>
      <c r="K112" s="191">
        <v>65.900000000000006</v>
      </c>
      <c r="L112" s="191">
        <v>63.7</v>
      </c>
      <c r="M112" s="191">
        <v>60.05</v>
      </c>
      <c r="N112" s="179">
        <v>63.2</v>
      </c>
      <c r="O112" s="179">
        <v>65.7</v>
      </c>
      <c r="P112" s="192">
        <v>66.7</v>
      </c>
      <c r="Q112" s="192">
        <v>63.65</v>
      </c>
      <c r="R112" s="192">
        <v>60</v>
      </c>
      <c r="S112" s="179">
        <v>63.1</v>
      </c>
      <c r="T112" s="179">
        <v>69.3</v>
      </c>
      <c r="U112" s="193">
        <v>66.55</v>
      </c>
      <c r="V112" s="193">
        <v>66.3</v>
      </c>
      <c r="W112" s="193">
        <v>61.9</v>
      </c>
      <c r="X112" s="179">
        <v>61.9</v>
      </c>
      <c r="Y112" s="179">
        <v>62.2</v>
      </c>
      <c r="Z112" s="179">
        <v>65.95</v>
      </c>
      <c r="AA112" s="179">
        <v>59.85</v>
      </c>
      <c r="AB112" s="194">
        <v>62.766666666666666</v>
      </c>
      <c r="AC112" s="195">
        <v>63.216666666666676</v>
      </c>
      <c r="AD112" s="196">
        <v>63.449999999999996</v>
      </c>
      <c r="AE112" s="197">
        <v>64.916666666666671</v>
      </c>
    </row>
    <row r="113" spans="2:31" x14ac:dyDescent="0.25">
      <c r="B113" s="178">
        <v>171</v>
      </c>
      <c r="C113" s="178" t="s">
        <v>262</v>
      </c>
      <c r="D113" s="179">
        <v>76.349999999999994</v>
      </c>
      <c r="E113" s="179">
        <v>73.3</v>
      </c>
      <c r="F113" s="179">
        <v>73.150000000000006</v>
      </c>
      <c r="G113" s="179">
        <v>74.75</v>
      </c>
      <c r="H113" s="179">
        <v>72.25</v>
      </c>
      <c r="I113" s="179">
        <v>73.900000000000006</v>
      </c>
      <c r="J113" s="179">
        <v>72.3</v>
      </c>
      <c r="K113" s="191">
        <v>68.8</v>
      </c>
      <c r="L113" s="191">
        <v>66.150000000000006</v>
      </c>
      <c r="M113" s="191">
        <v>67.25</v>
      </c>
      <c r="N113" s="179">
        <v>70.95</v>
      </c>
      <c r="O113" s="179">
        <v>74.3</v>
      </c>
      <c r="P113" s="192">
        <v>73.650000000000006</v>
      </c>
      <c r="Q113" s="192">
        <v>71.3</v>
      </c>
      <c r="R113" s="192">
        <v>68.05</v>
      </c>
      <c r="S113" s="179">
        <v>64.45</v>
      </c>
      <c r="T113" s="179">
        <v>59.3</v>
      </c>
      <c r="U113" s="193">
        <v>54.25</v>
      </c>
      <c r="V113" s="193">
        <v>59.2</v>
      </c>
      <c r="W113" s="193">
        <v>71.8</v>
      </c>
      <c r="X113" s="179">
        <v>76.8</v>
      </c>
      <c r="Y113" s="179">
        <v>74.75</v>
      </c>
      <c r="Z113" s="179">
        <v>74.400000000000006</v>
      </c>
      <c r="AA113" s="179">
        <v>74.5</v>
      </c>
      <c r="AB113" s="194">
        <v>70.245833333333337</v>
      </c>
      <c r="AC113" s="195">
        <v>67.399999999999991</v>
      </c>
      <c r="AD113" s="196">
        <v>71</v>
      </c>
      <c r="AE113" s="197">
        <v>61.75</v>
      </c>
    </row>
    <row r="114" spans="2:31" x14ac:dyDescent="0.25">
      <c r="B114" s="178">
        <v>172</v>
      </c>
      <c r="C114" s="178" t="s">
        <v>263</v>
      </c>
      <c r="D114" s="179">
        <v>78.650000000000006</v>
      </c>
      <c r="E114" s="179">
        <v>79.099999999999994</v>
      </c>
      <c r="F114" s="179">
        <v>79.8</v>
      </c>
      <c r="G114" s="179">
        <v>79.7</v>
      </c>
      <c r="H114" s="179">
        <v>78.2</v>
      </c>
      <c r="I114" s="179">
        <v>77.400000000000006</v>
      </c>
      <c r="J114" s="179">
        <v>79.150000000000006</v>
      </c>
      <c r="K114" s="191">
        <v>75.8</v>
      </c>
      <c r="L114" s="191">
        <v>71</v>
      </c>
      <c r="M114" s="191">
        <v>70</v>
      </c>
      <c r="N114" s="179">
        <v>69.650000000000006</v>
      </c>
      <c r="O114" s="179">
        <v>68.2</v>
      </c>
      <c r="P114" s="192">
        <v>65.7</v>
      </c>
      <c r="Q114" s="192">
        <v>63.9</v>
      </c>
      <c r="R114" s="192">
        <v>62.95</v>
      </c>
      <c r="S114" s="179">
        <v>66.849999999999994</v>
      </c>
      <c r="T114" s="179">
        <v>67.55</v>
      </c>
      <c r="U114" s="193">
        <v>68.55</v>
      </c>
      <c r="V114" s="193">
        <v>71.75</v>
      </c>
      <c r="W114" s="193">
        <v>75.2</v>
      </c>
      <c r="X114" s="179">
        <v>76.8</v>
      </c>
      <c r="Y114" s="179">
        <v>77.05</v>
      </c>
      <c r="Z114" s="179">
        <v>77.150000000000006</v>
      </c>
      <c r="AA114" s="179">
        <v>80.599999999999994</v>
      </c>
      <c r="AB114" s="194">
        <v>73.362499999999997</v>
      </c>
      <c r="AC114" s="195">
        <v>72.266666666666666</v>
      </c>
      <c r="AD114" s="196">
        <v>64.183333333333337</v>
      </c>
      <c r="AE114" s="197">
        <v>71.833333333333329</v>
      </c>
    </row>
    <row r="115" spans="2:31" x14ac:dyDescent="0.25">
      <c r="B115" s="178">
        <v>181</v>
      </c>
      <c r="C115" s="178" t="s">
        <v>264</v>
      </c>
      <c r="D115" s="179">
        <v>60.5</v>
      </c>
      <c r="E115" s="179">
        <v>68.900000000000006</v>
      </c>
      <c r="F115" s="179">
        <v>65.7</v>
      </c>
      <c r="G115" s="179">
        <v>57.35</v>
      </c>
      <c r="H115" s="179">
        <v>57.4</v>
      </c>
      <c r="I115" s="179">
        <v>58.15</v>
      </c>
      <c r="J115" s="179">
        <v>63.7</v>
      </c>
      <c r="K115" s="191">
        <v>70.150000000000006</v>
      </c>
      <c r="L115" s="191">
        <v>72.400000000000006</v>
      </c>
      <c r="M115" s="191">
        <v>67</v>
      </c>
      <c r="N115" s="179">
        <v>67.8</v>
      </c>
      <c r="O115" s="179">
        <v>62.7</v>
      </c>
      <c r="P115" s="192">
        <v>59.9</v>
      </c>
      <c r="Q115" s="192">
        <v>57.85</v>
      </c>
      <c r="R115" s="192">
        <v>54.15</v>
      </c>
      <c r="S115" s="179">
        <v>54.55</v>
      </c>
      <c r="T115" s="179">
        <v>55.15</v>
      </c>
      <c r="U115" s="193">
        <v>56.05</v>
      </c>
      <c r="V115" s="193">
        <v>60.6</v>
      </c>
      <c r="W115" s="193">
        <v>66.45</v>
      </c>
      <c r="X115" s="179">
        <v>66.099999999999994</v>
      </c>
      <c r="Y115" s="179">
        <v>54.15</v>
      </c>
      <c r="Z115" s="179">
        <v>63.25</v>
      </c>
      <c r="AA115" s="179">
        <v>60.3</v>
      </c>
      <c r="AB115" s="194">
        <v>61.677083333333336</v>
      </c>
      <c r="AC115" s="195">
        <v>69.850000000000009</v>
      </c>
      <c r="AD115" s="196">
        <v>57.300000000000004</v>
      </c>
      <c r="AE115" s="197">
        <v>61.033333333333339</v>
      </c>
    </row>
    <row r="116" spans="2:31" x14ac:dyDescent="0.25">
      <c r="B116" s="178">
        <v>182</v>
      </c>
      <c r="C116" s="178" t="s">
        <v>265</v>
      </c>
      <c r="D116" s="179">
        <v>74.599999999999994</v>
      </c>
      <c r="E116" s="179">
        <v>70.900000000000006</v>
      </c>
      <c r="F116" s="179">
        <v>70.55</v>
      </c>
      <c r="G116" s="179">
        <v>67.75</v>
      </c>
      <c r="H116" s="179">
        <v>58.6</v>
      </c>
      <c r="I116" s="179">
        <v>65.8</v>
      </c>
      <c r="J116" s="179">
        <v>71.7</v>
      </c>
      <c r="K116" s="191">
        <v>76.650000000000006</v>
      </c>
      <c r="L116" s="191">
        <v>74.55</v>
      </c>
      <c r="M116" s="191">
        <v>72.45</v>
      </c>
      <c r="N116" s="179">
        <v>71.650000000000006</v>
      </c>
      <c r="O116" s="179">
        <v>70.75</v>
      </c>
      <c r="P116" s="192">
        <v>69.25</v>
      </c>
      <c r="Q116" s="192">
        <v>66.3</v>
      </c>
      <c r="R116" s="192">
        <v>67.3</v>
      </c>
      <c r="S116" s="179">
        <v>65.099999999999994</v>
      </c>
      <c r="T116" s="179">
        <v>67.7</v>
      </c>
      <c r="U116" s="193">
        <v>68.95</v>
      </c>
      <c r="V116" s="193">
        <v>71.3</v>
      </c>
      <c r="W116" s="193">
        <v>71.599999999999994</v>
      </c>
      <c r="X116" s="179">
        <v>73.5</v>
      </c>
      <c r="Y116" s="179">
        <v>72.7</v>
      </c>
      <c r="Z116" s="179">
        <v>73.5</v>
      </c>
      <c r="AA116" s="179">
        <v>75.599999999999994</v>
      </c>
      <c r="AB116" s="194">
        <v>70.364583333333329</v>
      </c>
      <c r="AC116" s="195">
        <v>74.55</v>
      </c>
      <c r="AD116" s="196">
        <v>67.616666666666674</v>
      </c>
      <c r="AE116" s="197">
        <v>70.61666666666666</v>
      </c>
    </row>
    <row r="117" spans="2:31" x14ac:dyDescent="0.25">
      <c r="B117" s="178">
        <v>191</v>
      </c>
      <c r="C117" s="178" t="s">
        <v>266</v>
      </c>
      <c r="D117" s="179">
        <v>66.849999999999994</v>
      </c>
      <c r="E117" s="179">
        <v>67.05</v>
      </c>
      <c r="F117" s="179">
        <v>65.3</v>
      </c>
      <c r="G117" s="179">
        <v>66.5</v>
      </c>
      <c r="H117" s="179">
        <v>67.25</v>
      </c>
      <c r="I117" s="179">
        <v>68.95</v>
      </c>
      <c r="J117" s="179">
        <v>66.150000000000006</v>
      </c>
      <c r="K117" s="191">
        <v>34.4</v>
      </c>
      <c r="L117" s="191">
        <v>32.200000000000003</v>
      </c>
      <c r="M117" s="191">
        <v>47</v>
      </c>
      <c r="N117" s="179">
        <v>47.45</v>
      </c>
      <c r="O117" s="179">
        <v>44.7</v>
      </c>
      <c r="P117" s="192">
        <v>43</v>
      </c>
      <c r="Q117" s="192">
        <v>40.1</v>
      </c>
      <c r="R117" s="192">
        <v>35.5</v>
      </c>
      <c r="S117" s="179">
        <v>35.6</v>
      </c>
      <c r="T117" s="179">
        <v>39.299999999999997</v>
      </c>
      <c r="U117" s="193">
        <v>39.9</v>
      </c>
      <c r="V117" s="193">
        <v>42.2</v>
      </c>
      <c r="W117" s="193">
        <v>49.9</v>
      </c>
      <c r="X117" s="179">
        <v>58.2</v>
      </c>
      <c r="Y117" s="179">
        <v>60.85</v>
      </c>
      <c r="Z117" s="179">
        <v>61.25</v>
      </c>
      <c r="AA117" s="179">
        <v>64.3</v>
      </c>
      <c r="AB117" s="194">
        <v>51.829166666666666</v>
      </c>
      <c r="AC117" s="195">
        <v>37.866666666666667</v>
      </c>
      <c r="AD117" s="196">
        <v>39.533333333333331</v>
      </c>
      <c r="AE117" s="197">
        <v>44</v>
      </c>
    </row>
    <row r="118" spans="2:31" x14ac:dyDescent="0.25">
      <c r="B118" s="178">
        <v>192</v>
      </c>
      <c r="C118" s="178" t="s">
        <v>267</v>
      </c>
      <c r="D118" s="179">
        <v>67.95</v>
      </c>
      <c r="E118" s="179">
        <v>67.5</v>
      </c>
      <c r="F118" s="179">
        <v>67.8</v>
      </c>
      <c r="G118" s="179">
        <v>66.150000000000006</v>
      </c>
      <c r="H118" s="179">
        <v>61.6</v>
      </c>
      <c r="I118" s="179">
        <v>61.9</v>
      </c>
      <c r="J118" s="179">
        <v>63.45</v>
      </c>
      <c r="K118" s="191">
        <v>56.8</v>
      </c>
      <c r="L118" s="191">
        <v>51.8</v>
      </c>
      <c r="M118" s="191">
        <v>53.45</v>
      </c>
      <c r="N118" s="179">
        <v>51.6</v>
      </c>
      <c r="O118" s="179">
        <v>47.95</v>
      </c>
      <c r="P118" s="192">
        <v>44.6</v>
      </c>
      <c r="Q118" s="192">
        <v>42.75</v>
      </c>
      <c r="R118" s="192">
        <v>40.200000000000003</v>
      </c>
      <c r="S118" s="179">
        <v>38.5</v>
      </c>
      <c r="T118" s="179">
        <v>40.75</v>
      </c>
      <c r="U118" s="193">
        <v>38.450000000000003</v>
      </c>
      <c r="V118" s="193">
        <v>32.200000000000003</v>
      </c>
      <c r="W118" s="193">
        <v>45.5</v>
      </c>
      <c r="X118" s="179">
        <v>59.45</v>
      </c>
      <c r="Y118" s="179">
        <v>62.35</v>
      </c>
      <c r="Z118" s="179">
        <v>64.3</v>
      </c>
      <c r="AA118" s="179">
        <v>64.900000000000006</v>
      </c>
      <c r="AB118" s="194">
        <v>53.829166666666666</v>
      </c>
      <c r="AC118" s="195">
        <v>54.016666666666673</v>
      </c>
      <c r="AD118" s="196">
        <v>42.516666666666666</v>
      </c>
      <c r="AE118" s="197">
        <v>38.716666666666669</v>
      </c>
    </row>
    <row r="119" spans="2:31" x14ac:dyDescent="0.25">
      <c r="B119" s="178">
        <v>201</v>
      </c>
      <c r="C119" s="178" t="s">
        <v>268</v>
      </c>
      <c r="D119" s="179">
        <v>86.35</v>
      </c>
      <c r="E119" s="179">
        <v>87</v>
      </c>
      <c r="F119" s="179">
        <v>85.1</v>
      </c>
      <c r="G119" s="179">
        <v>81.8</v>
      </c>
      <c r="H119" s="179">
        <v>85</v>
      </c>
      <c r="I119" s="179">
        <v>82.85</v>
      </c>
      <c r="J119" s="179">
        <v>86.95</v>
      </c>
      <c r="K119" s="191">
        <v>85.7</v>
      </c>
      <c r="L119" s="191">
        <v>85.1</v>
      </c>
      <c r="M119" s="191">
        <v>86.95</v>
      </c>
      <c r="N119" s="179">
        <v>84.15</v>
      </c>
      <c r="O119" s="179">
        <v>82.85</v>
      </c>
      <c r="P119" s="192">
        <v>85.5</v>
      </c>
      <c r="Q119" s="192">
        <v>84.2</v>
      </c>
      <c r="R119" s="192">
        <v>82.05</v>
      </c>
      <c r="S119" s="179">
        <v>82.25</v>
      </c>
      <c r="T119" s="179">
        <v>82.8</v>
      </c>
      <c r="U119" s="193">
        <v>81.45</v>
      </c>
      <c r="V119" s="193">
        <v>78.8</v>
      </c>
      <c r="W119" s="193">
        <v>83.9</v>
      </c>
      <c r="X119" s="179">
        <v>85.85</v>
      </c>
      <c r="Y119" s="179">
        <v>86.05</v>
      </c>
      <c r="Z119" s="179">
        <v>87.4</v>
      </c>
      <c r="AA119" s="179">
        <v>87.4</v>
      </c>
      <c r="AB119" s="194">
        <v>84.47708333333334</v>
      </c>
      <c r="AC119" s="195">
        <v>85.916666666666671</v>
      </c>
      <c r="AD119" s="196">
        <v>83.916666666666671</v>
      </c>
      <c r="AE119" s="197">
        <v>81.38333333333334</v>
      </c>
    </row>
    <row r="120" spans="2:31" x14ac:dyDescent="0.25">
      <c r="B120" s="178">
        <v>202</v>
      </c>
      <c r="C120" s="178" t="s">
        <v>269</v>
      </c>
      <c r="D120" s="179">
        <v>91.2</v>
      </c>
      <c r="E120" s="179">
        <v>93.85</v>
      </c>
      <c r="F120" s="179">
        <v>91.55</v>
      </c>
      <c r="G120" s="179">
        <v>84.9</v>
      </c>
      <c r="H120" s="179">
        <v>84.7</v>
      </c>
      <c r="I120" s="179">
        <v>88.1</v>
      </c>
      <c r="J120" s="179">
        <v>84.85</v>
      </c>
      <c r="K120" s="191">
        <v>87.35</v>
      </c>
      <c r="L120" s="191">
        <v>92.1</v>
      </c>
      <c r="M120" s="191">
        <v>94.4</v>
      </c>
      <c r="N120" s="179">
        <v>92.65</v>
      </c>
      <c r="O120" s="179">
        <v>91.5</v>
      </c>
      <c r="P120" s="192">
        <v>91.1</v>
      </c>
      <c r="Q120" s="192">
        <v>89.45</v>
      </c>
      <c r="R120" s="192">
        <v>88.6</v>
      </c>
      <c r="S120" s="179">
        <v>86.85</v>
      </c>
      <c r="T120" s="179">
        <v>87.1</v>
      </c>
      <c r="U120" s="193">
        <v>85.6</v>
      </c>
      <c r="V120" s="193">
        <v>80.45</v>
      </c>
      <c r="W120" s="193">
        <v>88.65</v>
      </c>
      <c r="X120" s="179">
        <v>91.65</v>
      </c>
      <c r="Y120" s="179">
        <v>90.3</v>
      </c>
      <c r="Z120" s="179">
        <v>90.75</v>
      </c>
      <c r="AA120" s="179">
        <v>92.15</v>
      </c>
      <c r="AB120" s="194">
        <v>89.158333333333331</v>
      </c>
      <c r="AC120" s="195">
        <v>91.283333333333346</v>
      </c>
      <c r="AD120" s="196">
        <v>89.716666666666654</v>
      </c>
      <c r="AE120" s="197">
        <v>84.9</v>
      </c>
    </row>
    <row r="121" spans="2:31" x14ac:dyDescent="0.25">
      <c r="B121" s="178">
        <v>211</v>
      </c>
      <c r="C121" s="178" t="s">
        <v>270</v>
      </c>
      <c r="D121" s="179">
        <v>76.25</v>
      </c>
      <c r="E121" s="179">
        <v>77</v>
      </c>
      <c r="F121" s="179">
        <v>76.099999999999994</v>
      </c>
      <c r="G121" s="179">
        <v>76.75</v>
      </c>
      <c r="H121" s="179">
        <v>75.25</v>
      </c>
      <c r="I121" s="179">
        <v>72.5</v>
      </c>
      <c r="J121" s="179">
        <v>69.849999999999994</v>
      </c>
      <c r="K121" s="191">
        <v>69.849999999999994</v>
      </c>
      <c r="L121" s="191">
        <v>67.5</v>
      </c>
      <c r="M121" s="191">
        <v>69.849999999999994</v>
      </c>
      <c r="N121" s="179">
        <v>70.400000000000006</v>
      </c>
      <c r="O121" s="179">
        <v>70.900000000000006</v>
      </c>
      <c r="P121" s="192">
        <v>70.5</v>
      </c>
      <c r="Q121" s="192">
        <v>69.25</v>
      </c>
      <c r="R121" s="192">
        <v>67.95</v>
      </c>
      <c r="S121" s="179">
        <v>70.2</v>
      </c>
      <c r="T121" s="179">
        <v>69.55</v>
      </c>
      <c r="U121" s="193">
        <v>64.900000000000006</v>
      </c>
      <c r="V121" s="193">
        <v>60.5</v>
      </c>
      <c r="W121" s="193">
        <v>67.8</v>
      </c>
      <c r="X121" s="179">
        <v>72.7</v>
      </c>
      <c r="Y121" s="179">
        <v>74.400000000000006</v>
      </c>
      <c r="Z121" s="179">
        <v>75.400000000000006</v>
      </c>
      <c r="AA121" s="179">
        <v>76.7</v>
      </c>
      <c r="AB121" s="194">
        <v>71.33541666666666</v>
      </c>
      <c r="AC121" s="195">
        <v>69.066666666666663</v>
      </c>
      <c r="AD121" s="196">
        <v>69.233333333333334</v>
      </c>
      <c r="AE121" s="197">
        <v>64.399999999999991</v>
      </c>
    </row>
    <row r="122" spans="2:31" x14ac:dyDescent="0.25">
      <c r="B122" s="178">
        <v>212</v>
      </c>
      <c r="C122" s="178" t="s">
        <v>271</v>
      </c>
      <c r="D122" s="179">
        <v>75.25</v>
      </c>
      <c r="E122" s="179">
        <v>76.599999999999994</v>
      </c>
      <c r="F122" s="179">
        <v>77.650000000000006</v>
      </c>
      <c r="G122" s="179">
        <v>76.7</v>
      </c>
      <c r="H122" s="179">
        <v>74.2</v>
      </c>
      <c r="I122" s="179">
        <v>72.25</v>
      </c>
      <c r="J122" s="179">
        <v>70.650000000000006</v>
      </c>
      <c r="K122" s="191">
        <v>67.2</v>
      </c>
      <c r="L122" s="191">
        <v>70.599999999999994</v>
      </c>
      <c r="M122" s="191">
        <v>73.05</v>
      </c>
      <c r="N122" s="179">
        <v>73.3</v>
      </c>
      <c r="O122" s="179">
        <v>72.05</v>
      </c>
      <c r="P122" s="192">
        <v>69.8</v>
      </c>
      <c r="Q122" s="192">
        <v>68.55</v>
      </c>
      <c r="R122" s="192">
        <v>62.5</v>
      </c>
      <c r="S122" s="179">
        <v>57.35</v>
      </c>
      <c r="T122" s="179">
        <v>55.1</v>
      </c>
      <c r="U122" s="193">
        <v>47.6</v>
      </c>
      <c r="V122" s="193">
        <v>42.75</v>
      </c>
      <c r="W122" s="193">
        <v>52.4</v>
      </c>
      <c r="X122" s="179">
        <v>66.8</v>
      </c>
      <c r="Y122" s="179">
        <v>72.099999999999994</v>
      </c>
      <c r="Z122" s="179">
        <v>73.3</v>
      </c>
      <c r="AA122" s="179">
        <v>73.650000000000006</v>
      </c>
      <c r="AB122" s="194">
        <v>67.558333333333337</v>
      </c>
      <c r="AC122" s="195">
        <v>70.283333333333346</v>
      </c>
      <c r="AD122" s="196">
        <v>66.95</v>
      </c>
      <c r="AE122" s="197">
        <v>47.583333333333336</v>
      </c>
    </row>
    <row r="123" spans="2:31" x14ac:dyDescent="0.25">
      <c r="B123" s="178">
        <v>221</v>
      </c>
      <c r="C123" s="178" t="s">
        <v>272</v>
      </c>
      <c r="D123" s="179">
        <v>68.95</v>
      </c>
      <c r="E123" s="179">
        <v>68.349999999999994</v>
      </c>
      <c r="F123" s="179">
        <v>62.1</v>
      </c>
      <c r="G123" s="179">
        <v>60.35</v>
      </c>
      <c r="H123" s="179">
        <v>63.35</v>
      </c>
      <c r="I123" s="179">
        <v>57.55</v>
      </c>
      <c r="J123" s="179">
        <v>66</v>
      </c>
      <c r="K123" s="191">
        <v>70.3</v>
      </c>
      <c r="L123" s="191">
        <v>73.25</v>
      </c>
      <c r="M123" s="191">
        <v>73.2</v>
      </c>
      <c r="N123" s="179">
        <v>74.099999999999994</v>
      </c>
      <c r="O123" s="179">
        <v>71.099999999999994</v>
      </c>
      <c r="P123" s="192">
        <v>73.099999999999994</v>
      </c>
      <c r="Q123" s="192">
        <v>64.25</v>
      </c>
      <c r="R123" s="192">
        <v>60.05</v>
      </c>
      <c r="S123" s="179">
        <v>54.45</v>
      </c>
      <c r="T123" s="179">
        <v>47.6</v>
      </c>
      <c r="U123" s="193">
        <v>41.95</v>
      </c>
      <c r="V123" s="193">
        <v>46.05</v>
      </c>
      <c r="W123" s="193">
        <v>62.15</v>
      </c>
      <c r="X123" s="179">
        <v>73.599999999999994</v>
      </c>
      <c r="Y123" s="179">
        <v>73.599999999999994</v>
      </c>
      <c r="Z123" s="179">
        <v>72.849999999999994</v>
      </c>
      <c r="AA123" s="179">
        <v>74.8</v>
      </c>
      <c r="AB123" s="194">
        <v>64.71041666666666</v>
      </c>
      <c r="AC123" s="195">
        <v>72.25</v>
      </c>
      <c r="AD123" s="196">
        <v>65.8</v>
      </c>
      <c r="AE123" s="197">
        <v>50.050000000000004</v>
      </c>
    </row>
    <row r="124" spans="2:31" x14ac:dyDescent="0.25">
      <c r="B124" s="178">
        <v>222</v>
      </c>
      <c r="C124" s="178" t="s">
        <v>273</v>
      </c>
      <c r="D124" s="179">
        <v>73.05</v>
      </c>
      <c r="E124" s="179">
        <v>72.05</v>
      </c>
      <c r="F124" s="179">
        <v>66.400000000000006</v>
      </c>
      <c r="G124" s="179">
        <v>62.2</v>
      </c>
      <c r="H124" s="179">
        <v>60.65</v>
      </c>
      <c r="I124" s="179">
        <v>67.45</v>
      </c>
      <c r="J124" s="179">
        <v>66.3</v>
      </c>
      <c r="K124" s="191">
        <v>68.349999999999994</v>
      </c>
      <c r="L124" s="191">
        <v>66.400000000000006</v>
      </c>
      <c r="M124" s="191">
        <v>67.75</v>
      </c>
      <c r="N124" s="179">
        <v>68</v>
      </c>
      <c r="O124" s="179">
        <v>71.5</v>
      </c>
      <c r="P124" s="192">
        <v>71.25</v>
      </c>
      <c r="Q124" s="192">
        <v>68.8</v>
      </c>
      <c r="R124" s="192">
        <v>67.95</v>
      </c>
      <c r="S124" s="179">
        <v>66.75</v>
      </c>
      <c r="T124" s="179">
        <v>66.349999999999994</v>
      </c>
      <c r="U124" s="193">
        <v>66.650000000000006</v>
      </c>
      <c r="V124" s="193">
        <v>68.3</v>
      </c>
      <c r="W124" s="193">
        <v>70.400000000000006</v>
      </c>
      <c r="X124" s="179">
        <v>72.95</v>
      </c>
      <c r="Y124" s="179">
        <v>73.900000000000006</v>
      </c>
      <c r="Z124" s="179">
        <v>74.75</v>
      </c>
      <c r="AA124" s="179">
        <v>75.099999999999994</v>
      </c>
      <c r="AB124" s="194">
        <v>68.885416666666671</v>
      </c>
      <c r="AC124" s="195">
        <v>67.5</v>
      </c>
      <c r="AD124" s="196">
        <v>69.333333333333329</v>
      </c>
      <c r="AE124" s="197">
        <v>68.45</v>
      </c>
    </row>
    <row r="125" spans="2:31" x14ac:dyDescent="0.25">
      <c r="B125" s="178">
        <v>231</v>
      </c>
      <c r="C125" s="178" t="s">
        <v>274</v>
      </c>
      <c r="D125" s="179">
        <v>74.2</v>
      </c>
      <c r="E125" s="179">
        <v>66.5</v>
      </c>
      <c r="F125" s="179">
        <v>65.45</v>
      </c>
      <c r="G125" s="179">
        <v>73.849999999999994</v>
      </c>
      <c r="H125" s="179">
        <v>69.900000000000006</v>
      </c>
      <c r="I125" s="179">
        <v>76.3</v>
      </c>
      <c r="J125" s="179">
        <v>71.3</v>
      </c>
      <c r="K125" s="191">
        <v>73.099999999999994</v>
      </c>
      <c r="L125" s="191">
        <v>71.2</v>
      </c>
      <c r="M125" s="191">
        <v>69.2</v>
      </c>
      <c r="N125" s="179">
        <v>78.150000000000006</v>
      </c>
      <c r="O125" s="179">
        <v>73.150000000000006</v>
      </c>
      <c r="P125" s="192">
        <v>71.650000000000006</v>
      </c>
      <c r="Q125" s="192">
        <v>69.650000000000006</v>
      </c>
      <c r="R125" s="192">
        <v>71.150000000000006</v>
      </c>
      <c r="S125" s="179">
        <v>64.650000000000006</v>
      </c>
      <c r="T125" s="179">
        <v>55.65</v>
      </c>
      <c r="U125" s="193">
        <v>35.049999999999997</v>
      </c>
      <c r="V125" s="193">
        <v>31.05</v>
      </c>
      <c r="W125" s="193">
        <v>52.35</v>
      </c>
      <c r="X125" s="179">
        <v>70</v>
      </c>
      <c r="Y125" s="179">
        <v>73.900000000000006</v>
      </c>
      <c r="Z125" s="179">
        <v>76</v>
      </c>
      <c r="AA125" s="179">
        <v>72.400000000000006</v>
      </c>
      <c r="AB125" s="194">
        <v>66.908333333333331</v>
      </c>
      <c r="AC125" s="195">
        <v>71.166666666666671</v>
      </c>
      <c r="AD125" s="196">
        <v>70.816666666666677</v>
      </c>
      <c r="AE125" s="197">
        <v>39.483333333333327</v>
      </c>
    </row>
    <row r="126" spans="2:31" x14ac:dyDescent="0.25">
      <c r="B126" s="178">
        <v>232</v>
      </c>
      <c r="C126" s="178" t="s">
        <v>275</v>
      </c>
      <c r="D126" s="179">
        <v>79.400000000000006</v>
      </c>
      <c r="E126" s="179">
        <v>73.75</v>
      </c>
      <c r="F126" s="179">
        <v>77.75</v>
      </c>
      <c r="G126" s="179">
        <v>79.150000000000006</v>
      </c>
      <c r="H126" s="179">
        <v>77</v>
      </c>
      <c r="I126" s="179">
        <v>74.25</v>
      </c>
      <c r="J126" s="179">
        <v>75.05</v>
      </c>
      <c r="K126" s="191">
        <v>73.849999999999994</v>
      </c>
      <c r="L126" s="191">
        <v>74.3</v>
      </c>
      <c r="M126" s="191">
        <v>73.55</v>
      </c>
      <c r="N126" s="179">
        <v>78.849999999999994</v>
      </c>
      <c r="O126" s="179">
        <v>79.349999999999994</v>
      </c>
      <c r="P126" s="192">
        <v>73.05</v>
      </c>
      <c r="Q126" s="192">
        <v>69.349999999999994</v>
      </c>
      <c r="R126" s="192">
        <v>74.05</v>
      </c>
      <c r="S126" s="179">
        <v>75</v>
      </c>
      <c r="T126" s="179">
        <v>72.349999999999994</v>
      </c>
      <c r="U126" s="193">
        <v>66.95</v>
      </c>
      <c r="V126" s="193">
        <v>67.2</v>
      </c>
      <c r="W126" s="193">
        <v>73.75</v>
      </c>
      <c r="X126" s="179">
        <v>74.55</v>
      </c>
      <c r="Y126" s="179">
        <v>79.25</v>
      </c>
      <c r="Z126" s="179">
        <v>79.900000000000006</v>
      </c>
      <c r="AA126" s="179">
        <v>78.8</v>
      </c>
      <c r="AB126" s="194">
        <v>75.018749999999997</v>
      </c>
      <c r="AC126" s="195">
        <v>73.899999999999991</v>
      </c>
      <c r="AD126" s="196">
        <v>72.149999999999991</v>
      </c>
      <c r="AE126" s="197">
        <v>69.3</v>
      </c>
    </row>
    <row r="127" spans="2:31" x14ac:dyDescent="0.25">
      <c r="B127" s="178">
        <v>241</v>
      </c>
      <c r="C127" s="178" t="s">
        <v>276</v>
      </c>
      <c r="D127" s="179">
        <v>69.599999999999994</v>
      </c>
      <c r="E127" s="179">
        <v>65.45</v>
      </c>
      <c r="F127" s="179">
        <v>69</v>
      </c>
      <c r="G127" s="179">
        <v>67.2</v>
      </c>
      <c r="H127" s="179">
        <v>61.35</v>
      </c>
      <c r="I127" s="179">
        <v>60.7</v>
      </c>
      <c r="J127" s="179">
        <v>60.05</v>
      </c>
      <c r="K127" s="191">
        <v>68.2</v>
      </c>
      <c r="L127" s="191">
        <v>73.349999999999994</v>
      </c>
      <c r="M127" s="191">
        <v>71.05</v>
      </c>
      <c r="N127" s="179">
        <v>72.900000000000006</v>
      </c>
      <c r="O127" s="179">
        <v>71.349999999999994</v>
      </c>
      <c r="P127" s="192">
        <v>71.25</v>
      </c>
      <c r="Q127" s="192">
        <v>70.95</v>
      </c>
      <c r="R127" s="192">
        <v>68.349999999999994</v>
      </c>
      <c r="S127" s="179">
        <v>65.55</v>
      </c>
      <c r="T127" s="179">
        <v>61.5</v>
      </c>
      <c r="U127" s="193">
        <v>59.8</v>
      </c>
      <c r="V127" s="193">
        <v>60.4</v>
      </c>
      <c r="W127" s="193">
        <v>70.05</v>
      </c>
      <c r="X127" s="179">
        <v>72.5</v>
      </c>
      <c r="Y127" s="179">
        <v>69.349999999999994</v>
      </c>
      <c r="Z127" s="179">
        <v>70.650000000000006</v>
      </c>
      <c r="AA127" s="179">
        <v>70.150000000000006</v>
      </c>
      <c r="AB127" s="194">
        <v>67.529166666666669</v>
      </c>
      <c r="AC127" s="195">
        <v>70.866666666666674</v>
      </c>
      <c r="AD127" s="196">
        <v>70.183333333333323</v>
      </c>
      <c r="AE127" s="197">
        <v>63.416666666666664</v>
      </c>
    </row>
    <row r="128" spans="2:31" x14ac:dyDescent="0.25">
      <c r="B128" s="178">
        <v>242</v>
      </c>
      <c r="C128" s="178" t="s">
        <v>277</v>
      </c>
      <c r="D128" s="179">
        <v>64.05</v>
      </c>
      <c r="E128" s="179">
        <v>57.25</v>
      </c>
      <c r="F128" s="179">
        <v>58.8</v>
      </c>
      <c r="G128" s="179">
        <v>51.4</v>
      </c>
      <c r="H128" s="179">
        <v>54.9</v>
      </c>
      <c r="I128" s="179">
        <v>51.35</v>
      </c>
      <c r="J128" s="179">
        <v>61.65</v>
      </c>
      <c r="K128" s="191">
        <v>71.75</v>
      </c>
      <c r="L128" s="191">
        <v>75.2</v>
      </c>
      <c r="M128" s="191">
        <v>75.150000000000006</v>
      </c>
      <c r="N128" s="179">
        <v>73.349999999999994</v>
      </c>
      <c r="O128" s="179">
        <v>72.3</v>
      </c>
      <c r="P128" s="192">
        <v>71.400000000000006</v>
      </c>
      <c r="Q128" s="192">
        <v>70.75</v>
      </c>
      <c r="R128" s="192">
        <v>69.849999999999994</v>
      </c>
      <c r="S128" s="179">
        <v>69.2</v>
      </c>
      <c r="T128" s="179">
        <v>68</v>
      </c>
      <c r="U128" s="193">
        <v>68.900000000000006</v>
      </c>
      <c r="V128" s="193">
        <v>68.900000000000006</v>
      </c>
      <c r="W128" s="193">
        <v>69.650000000000006</v>
      </c>
      <c r="X128" s="179">
        <v>64.349999999999994</v>
      </c>
      <c r="Y128" s="179">
        <v>63.9</v>
      </c>
      <c r="Z128" s="179">
        <v>62.1</v>
      </c>
      <c r="AA128" s="179">
        <v>62.05</v>
      </c>
      <c r="AB128" s="194">
        <v>65.674999999999997</v>
      </c>
      <c r="AC128" s="195">
        <v>74.033333333333331</v>
      </c>
      <c r="AD128" s="196">
        <v>70.666666666666671</v>
      </c>
      <c r="AE128" s="197">
        <v>69.150000000000006</v>
      </c>
    </row>
    <row r="129" spans="2:31" x14ac:dyDescent="0.25">
      <c r="B129" s="178">
        <v>251</v>
      </c>
      <c r="C129" s="178" t="s">
        <v>278</v>
      </c>
      <c r="D129" s="179">
        <v>38.049999999999997</v>
      </c>
      <c r="E129" s="179">
        <v>39.75</v>
      </c>
      <c r="F129" s="179">
        <v>38.799999999999997</v>
      </c>
      <c r="G129" s="179">
        <v>31.8</v>
      </c>
      <c r="H129" s="179">
        <v>28.5</v>
      </c>
      <c r="I129" s="179">
        <v>37.5</v>
      </c>
      <c r="J129" s="179">
        <v>37.65</v>
      </c>
      <c r="K129" s="191">
        <v>40.15</v>
      </c>
      <c r="L129" s="191">
        <v>47.3</v>
      </c>
      <c r="M129" s="191">
        <v>48.3</v>
      </c>
      <c r="N129" s="179">
        <v>48.8</v>
      </c>
      <c r="O129" s="179">
        <v>45.8</v>
      </c>
      <c r="P129" s="192">
        <v>46.8</v>
      </c>
      <c r="Q129" s="192">
        <v>46.75</v>
      </c>
      <c r="R129" s="192">
        <v>44.75</v>
      </c>
      <c r="S129" s="179">
        <v>42.35</v>
      </c>
      <c r="T129" s="179">
        <v>40.450000000000003</v>
      </c>
      <c r="U129" s="193">
        <v>41</v>
      </c>
      <c r="V129" s="193">
        <v>44.7</v>
      </c>
      <c r="W129" s="193">
        <v>46.6</v>
      </c>
      <c r="X129" s="179">
        <v>45.7</v>
      </c>
      <c r="Y129" s="179">
        <v>44.2</v>
      </c>
      <c r="Z129" s="179">
        <v>43.95</v>
      </c>
      <c r="AA129" s="179">
        <v>42.25</v>
      </c>
      <c r="AB129" s="194">
        <v>42.162500000000001</v>
      </c>
      <c r="AC129" s="195">
        <v>45.25</v>
      </c>
      <c r="AD129" s="196">
        <v>46.1</v>
      </c>
      <c r="AE129" s="197">
        <v>44.1</v>
      </c>
    </row>
    <row r="130" spans="2:31" x14ac:dyDescent="0.25">
      <c r="B130" s="178">
        <v>252</v>
      </c>
      <c r="C130" s="178" t="s">
        <v>279</v>
      </c>
      <c r="D130" s="179">
        <v>36.5</v>
      </c>
      <c r="E130" s="179">
        <v>36.299999999999997</v>
      </c>
      <c r="F130" s="179">
        <v>35.049999999999997</v>
      </c>
      <c r="G130" s="179">
        <v>29.35</v>
      </c>
      <c r="H130" s="179">
        <v>30.55</v>
      </c>
      <c r="I130" s="179">
        <v>32.75</v>
      </c>
      <c r="J130" s="179">
        <v>31.25</v>
      </c>
      <c r="K130" s="191">
        <v>31.8</v>
      </c>
      <c r="L130" s="191">
        <v>45.85</v>
      </c>
      <c r="M130" s="191">
        <v>45.3</v>
      </c>
      <c r="N130" s="179">
        <v>44.05</v>
      </c>
      <c r="O130" s="179">
        <v>41.6</v>
      </c>
      <c r="P130" s="192">
        <v>40.799999999999997</v>
      </c>
      <c r="Q130" s="192">
        <v>38</v>
      </c>
      <c r="R130" s="192">
        <v>36.549999999999997</v>
      </c>
      <c r="S130" s="179">
        <v>35.299999999999997</v>
      </c>
      <c r="T130" s="179">
        <v>37.6</v>
      </c>
      <c r="U130" s="193">
        <v>36.85</v>
      </c>
      <c r="V130" s="193">
        <v>38.15</v>
      </c>
      <c r="W130" s="193">
        <v>41.4</v>
      </c>
      <c r="X130" s="179">
        <v>39.5</v>
      </c>
      <c r="Y130" s="179">
        <v>36.75</v>
      </c>
      <c r="Z130" s="179">
        <v>31.65</v>
      </c>
      <c r="AA130" s="179">
        <v>36.1</v>
      </c>
      <c r="AB130" s="194">
        <v>37.041666666666664</v>
      </c>
      <c r="AC130" s="195">
        <v>40.983333333333334</v>
      </c>
      <c r="AD130" s="196">
        <v>38.449999999999996</v>
      </c>
      <c r="AE130" s="197">
        <v>38.800000000000004</v>
      </c>
    </row>
    <row r="131" spans="2:31" x14ac:dyDescent="0.25">
      <c r="B131" s="178">
        <v>261</v>
      </c>
      <c r="C131" s="178" t="s">
        <v>280</v>
      </c>
      <c r="D131" s="179">
        <v>87.35</v>
      </c>
      <c r="E131" s="179">
        <v>92.15</v>
      </c>
      <c r="F131" s="179">
        <v>85.7</v>
      </c>
      <c r="G131" s="179">
        <v>80.650000000000006</v>
      </c>
      <c r="H131" s="179">
        <v>76.05</v>
      </c>
      <c r="I131" s="179">
        <v>77</v>
      </c>
      <c r="J131" s="179">
        <v>86.3</v>
      </c>
      <c r="K131" s="191">
        <v>81.900000000000006</v>
      </c>
      <c r="L131" s="191">
        <v>82.55</v>
      </c>
      <c r="M131" s="191">
        <v>85.25</v>
      </c>
      <c r="N131" s="179">
        <v>79.2</v>
      </c>
      <c r="O131" s="179">
        <v>79.400000000000006</v>
      </c>
      <c r="P131" s="192">
        <v>82.9</v>
      </c>
      <c r="Q131" s="192">
        <v>81.75</v>
      </c>
      <c r="R131" s="192">
        <v>78.099999999999994</v>
      </c>
      <c r="S131" s="179">
        <v>70</v>
      </c>
      <c r="T131" s="179">
        <v>69.849999999999994</v>
      </c>
      <c r="U131" s="193">
        <v>73.25</v>
      </c>
      <c r="V131" s="193">
        <v>75.8</v>
      </c>
      <c r="W131" s="193">
        <v>80.400000000000006</v>
      </c>
      <c r="X131" s="179">
        <v>84.7</v>
      </c>
      <c r="Y131" s="179">
        <v>86.8</v>
      </c>
      <c r="Z131" s="179">
        <v>89.55</v>
      </c>
      <c r="AA131" s="179">
        <v>86.3</v>
      </c>
      <c r="AB131" s="194">
        <v>81.370833333333337</v>
      </c>
      <c r="AC131" s="195">
        <v>83.233333333333334</v>
      </c>
      <c r="AD131" s="196">
        <v>80.916666666666671</v>
      </c>
      <c r="AE131" s="197">
        <v>76.483333333333334</v>
      </c>
    </row>
    <row r="132" spans="2:31" x14ac:dyDescent="0.25">
      <c r="B132" s="178">
        <v>262</v>
      </c>
      <c r="C132" s="178" t="s">
        <v>281</v>
      </c>
      <c r="D132" s="179">
        <v>81.45</v>
      </c>
      <c r="E132" s="179">
        <v>81.5</v>
      </c>
      <c r="F132" s="179">
        <v>82.35</v>
      </c>
      <c r="G132" s="179">
        <v>88.45</v>
      </c>
      <c r="H132" s="179">
        <v>89</v>
      </c>
      <c r="I132" s="179">
        <v>90.65</v>
      </c>
      <c r="J132" s="179">
        <v>86.6</v>
      </c>
      <c r="K132" s="191">
        <v>87.5</v>
      </c>
      <c r="L132" s="191">
        <v>80.150000000000006</v>
      </c>
      <c r="M132" s="191">
        <v>82.95</v>
      </c>
      <c r="N132" s="179">
        <v>81.75</v>
      </c>
      <c r="O132" s="179">
        <v>79.5</v>
      </c>
      <c r="P132" s="192">
        <v>83</v>
      </c>
      <c r="Q132" s="192">
        <v>81.650000000000006</v>
      </c>
      <c r="R132" s="192">
        <v>74.25</v>
      </c>
      <c r="S132" s="179">
        <v>73.650000000000006</v>
      </c>
      <c r="T132" s="179">
        <v>83</v>
      </c>
      <c r="U132" s="193">
        <v>84.15</v>
      </c>
      <c r="V132" s="193">
        <v>79</v>
      </c>
      <c r="W132" s="193">
        <v>82.2</v>
      </c>
      <c r="X132" s="179">
        <v>75.400000000000006</v>
      </c>
      <c r="Y132" s="179">
        <v>67.5</v>
      </c>
      <c r="Z132" s="179">
        <v>81.7</v>
      </c>
      <c r="AA132" s="179">
        <v>89.9</v>
      </c>
      <c r="AB132" s="194">
        <v>81.96875</v>
      </c>
      <c r="AC132" s="195">
        <v>83.533333333333346</v>
      </c>
      <c r="AD132" s="196">
        <v>79.63333333333334</v>
      </c>
      <c r="AE132" s="197">
        <v>81.783333333333346</v>
      </c>
    </row>
    <row r="133" spans="2:31" x14ac:dyDescent="0.25">
      <c r="B133" s="178">
        <v>271</v>
      </c>
      <c r="C133" s="178" t="s">
        <v>282</v>
      </c>
      <c r="D133" s="179">
        <v>67.2</v>
      </c>
      <c r="E133" s="179">
        <v>66.3</v>
      </c>
      <c r="F133" s="179">
        <v>66.75</v>
      </c>
      <c r="G133" s="179">
        <v>62.15</v>
      </c>
      <c r="H133" s="179">
        <v>54.7</v>
      </c>
      <c r="I133" s="179">
        <v>53.8</v>
      </c>
      <c r="J133" s="179">
        <v>63.2</v>
      </c>
      <c r="K133" s="191">
        <v>73</v>
      </c>
      <c r="L133" s="191">
        <v>73.3</v>
      </c>
      <c r="M133" s="191">
        <v>74.25</v>
      </c>
      <c r="N133" s="179">
        <v>77.099999999999994</v>
      </c>
      <c r="O133" s="179">
        <v>78.8</v>
      </c>
      <c r="P133" s="192">
        <v>75.8</v>
      </c>
      <c r="Q133" s="192">
        <v>77.3</v>
      </c>
      <c r="R133" s="192">
        <v>73.849999999999994</v>
      </c>
      <c r="S133" s="179">
        <v>75.099999999999994</v>
      </c>
      <c r="T133" s="179">
        <v>66.3</v>
      </c>
      <c r="U133" s="193">
        <v>68.400000000000006</v>
      </c>
      <c r="V133" s="193">
        <v>67.75</v>
      </c>
      <c r="W133" s="193">
        <v>77</v>
      </c>
      <c r="X133" s="179">
        <v>75.55</v>
      </c>
      <c r="Y133" s="179">
        <v>74.849999999999994</v>
      </c>
      <c r="Z133" s="179">
        <v>68.05</v>
      </c>
      <c r="AA133" s="179">
        <v>71</v>
      </c>
      <c r="AB133" s="194">
        <v>70.0625</v>
      </c>
      <c r="AC133" s="195">
        <v>73.516666666666666</v>
      </c>
      <c r="AD133" s="196">
        <v>75.649999999999991</v>
      </c>
      <c r="AE133" s="197">
        <v>71.05</v>
      </c>
    </row>
    <row r="134" spans="2:31" x14ac:dyDescent="0.25">
      <c r="B134" s="178">
        <v>272</v>
      </c>
      <c r="C134" s="178" t="s">
        <v>283</v>
      </c>
      <c r="D134" s="179">
        <v>68.900000000000006</v>
      </c>
      <c r="E134" s="179">
        <v>66.3</v>
      </c>
      <c r="F134" s="179">
        <v>65.05</v>
      </c>
      <c r="G134" s="179">
        <v>61.7</v>
      </c>
      <c r="H134" s="179">
        <v>57.85</v>
      </c>
      <c r="I134" s="179">
        <v>63.55</v>
      </c>
      <c r="J134" s="179">
        <v>66.650000000000006</v>
      </c>
      <c r="K134" s="191">
        <v>72.099999999999994</v>
      </c>
      <c r="L134" s="191">
        <v>67.45</v>
      </c>
      <c r="M134" s="191">
        <v>63.7</v>
      </c>
      <c r="N134" s="179">
        <v>68.2</v>
      </c>
      <c r="O134" s="179">
        <v>72.25</v>
      </c>
      <c r="P134" s="192">
        <v>72.3</v>
      </c>
      <c r="Q134" s="192">
        <v>72.099999999999994</v>
      </c>
      <c r="R134" s="192">
        <v>69.349999999999994</v>
      </c>
      <c r="S134" s="179">
        <v>68.150000000000006</v>
      </c>
      <c r="T134" s="179">
        <v>64.7</v>
      </c>
      <c r="U134" s="193">
        <v>63.8</v>
      </c>
      <c r="V134" s="193">
        <v>67.45</v>
      </c>
      <c r="W134" s="193">
        <v>68</v>
      </c>
      <c r="X134" s="179">
        <v>69.45</v>
      </c>
      <c r="Y134" s="179">
        <v>70.05</v>
      </c>
      <c r="Z134" s="179">
        <v>69.400000000000006</v>
      </c>
      <c r="AA134" s="179">
        <v>70.099999999999994</v>
      </c>
      <c r="AB134" s="194">
        <v>67.439583333333331</v>
      </c>
      <c r="AC134" s="195">
        <v>67.75</v>
      </c>
      <c r="AD134" s="196">
        <v>71.249999999999986</v>
      </c>
      <c r="AE134" s="197">
        <v>66.416666666666671</v>
      </c>
    </row>
    <row r="135" spans="2:31" x14ac:dyDescent="0.25">
      <c r="B135" s="178">
        <v>281</v>
      </c>
      <c r="C135" s="178" t="s">
        <v>284</v>
      </c>
      <c r="D135" s="179">
        <v>92.3</v>
      </c>
      <c r="E135" s="179">
        <v>89.05</v>
      </c>
      <c r="F135" s="179">
        <v>93.2</v>
      </c>
      <c r="G135" s="179">
        <v>92.684210526315795</v>
      </c>
      <c r="H135" s="179">
        <v>82.631578947368425</v>
      </c>
      <c r="I135" s="179">
        <v>79.849999999999994</v>
      </c>
      <c r="J135" s="179">
        <v>83</v>
      </c>
      <c r="K135" s="191">
        <v>88.55</v>
      </c>
      <c r="L135" s="191">
        <v>93.75</v>
      </c>
      <c r="M135" s="191">
        <v>93.9</v>
      </c>
      <c r="N135" s="179">
        <v>93.1</v>
      </c>
      <c r="O135" s="179">
        <v>92.35</v>
      </c>
      <c r="P135" s="192">
        <v>92.6</v>
      </c>
      <c r="Q135" s="192">
        <v>94.95</v>
      </c>
      <c r="R135" s="192">
        <v>94.05</v>
      </c>
      <c r="S135" s="179">
        <v>91.35</v>
      </c>
      <c r="T135" s="179">
        <v>90.2</v>
      </c>
      <c r="U135" s="193">
        <v>91.45</v>
      </c>
      <c r="V135" s="193">
        <v>92.95</v>
      </c>
      <c r="W135" s="193">
        <v>91.75</v>
      </c>
      <c r="X135" s="179">
        <v>92.55</v>
      </c>
      <c r="Y135" s="179">
        <v>89.5</v>
      </c>
      <c r="Z135" s="179">
        <v>91.6</v>
      </c>
      <c r="AA135" s="179">
        <v>82.9</v>
      </c>
      <c r="AB135" s="194">
        <v>90.437238493723854</v>
      </c>
      <c r="AC135" s="195">
        <v>92.066666666666677</v>
      </c>
      <c r="AD135" s="196">
        <v>93.866666666666674</v>
      </c>
      <c r="AE135" s="197">
        <v>92.05</v>
      </c>
    </row>
    <row r="136" spans="2:31" x14ac:dyDescent="0.25">
      <c r="B136" s="178">
        <v>282</v>
      </c>
      <c r="C136" s="178" t="s">
        <v>285</v>
      </c>
      <c r="D136" s="179">
        <v>68.650000000000006</v>
      </c>
      <c r="E136" s="179">
        <v>73.2</v>
      </c>
      <c r="F136" s="179">
        <v>71.349999999999994</v>
      </c>
      <c r="G136" s="179">
        <v>73.05263157894737</v>
      </c>
      <c r="H136" s="179">
        <v>74.150000000000006</v>
      </c>
      <c r="I136" s="179">
        <v>75.25</v>
      </c>
      <c r="J136" s="179">
        <v>81.95</v>
      </c>
      <c r="K136" s="191">
        <v>73.25</v>
      </c>
      <c r="L136" s="191">
        <v>76.05</v>
      </c>
      <c r="M136" s="191">
        <v>79</v>
      </c>
      <c r="N136" s="179">
        <v>84.5</v>
      </c>
      <c r="O136" s="179">
        <v>85.1</v>
      </c>
      <c r="P136" s="192">
        <v>81.599999999999994</v>
      </c>
      <c r="Q136" s="192">
        <v>81.150000000000006</v>
      </c>
      <c r="R136" s="192">
        <v>83.95</v>
      </c>
      <c r="S136" s="179">
        <v>82.05</v>
      </c>
      <c r="T136" s="179">
        <v>81</v>
      </c>
      <c r="U136" s="193">
        <v>80.05</v>
      </c>
      <c r="V136" s="193">
        <v>77.150000000000006</v>
      </c>
      <c r="W136" s="193">
        <v>81.05</v>
      </c>
      <c r="X136" s="179">
        <v>79.150000000000006</v>
      </c>
      <c r="Y136" s="179">
        <v>75.5</v>
      </c>
      <c r="Z136" s="179">
        <v>73.25</v>
      </c>
      <c r="AA136" s="179">
        <v>73.849999999999994</v>
      </c>
      <c r="AB136" s="194">
        <v>77.728601252609607</v>
      </c>
      <c r="AC136" s="195">
        <v>76.100000000000009</v>
      </c>
      <c r="AD136" s="196">
        <v>82.233333333333334</v>
      </c>
      <c r="AE136" s="197">
        <v>79.416666666666671</v>
      </c>
    </row>
    <row r="137" spans="2:31" x14ac:dyDescent="0.25">
      <c r="B137" s="178">
        <v>291</v>
      </c>
      <c r="C137" s="178" t="s">
        <v>286</v>
      </c>
      <c r="D137" s="179">
        <v>77.599999999999994</v>
      </c>
      <c r="E137" s="179">
        <v>80.95</v>
      </c>
      <c r="F137" s="179">
        <v>77.099999999999994</v>
      </c>
      <c r="G137" s="179">
        <v>72.95</v>
      </c>
      <c r="H137" s="179">
        <v>72.5</v>
      </c>
      <c r="I137" s="179">
        <v>71.400000000000006</v>
      </c>
      <c r="J137" s="179">
        <v>78.849999999999994</v>
      </c>
      <c r="K137" s="191">
        <v>77.900000000000006</v>
      </c>
      <c r="L137" s="191">
        <v>73.849999999999994</v>
      </c>
      <c r="M137" s="191">
        <v>76</v>
      </c>
      <c r="N137" s="179">
        <v>79.7</v>
      </c>
      <c r="O137" s="179">
        <v>78.8</v>
      </c>
      <c r="P137" s="192">
        <v>77.95</v>
      </c>
      <c r="Q137" s="192">
        <v>77.25</v>
      </c>
      <c r="R137" s="192">
        <v>75.95</v>
      </c>
      <c r="S137" s="179">
        <v>76.099999999999994</v>
      </c>
      <c r="T137" s="179">
        <v>76.2</v>
      </c>
      <c r="U137" s="193">
        <v>72.900000000000006</v>
      </c>
      <c r="V137" s="193">
        <v>74.25</v>
      </c>
      <c r="W137" s="193">
        <v>80.45</v>
      </c>
      <c r="X137" s="179">
        <v>79.5</v>
      </c>
      <c r="Y137" s="179">
        <v>82.6</v>
      </c>
      <c r="Z137" s="179">
        <v>80.900000000000006</v>
      </c>
      <c r="AA137" s="179">
        <v>75.5</v>
      </c>
      <c r="AB137" s="194">
        <v>76.964583333333337</v>
      </c>
      <c r="AC137" s="195">
        <v>75.916666666666671</v>
      </c>
      <c r="AD137" s="196">
        <v>77.05</v>
      </c>
      <c r="AE137" s="197">
        <v>75.866666666666674</v>
      </c>
    </row>
    <row r="138" spans="2:31" x14ac:dyDescent="0.25">
      <c r="B138" s="178">
        <v>292</v>
      </c>
      <c r="C138" s="178" t="s">
        <v>287</v>
      </c>
      <c r="D138" s="179">
        <v>80.25</v>
      </c>
      <c r="E138" s="179">
        <v>79.849999999999994</v>
      </c>
      <c r="F138" s="179">
        <v>76.3</v>
      </c>
      <c r="G138" s="179">
        <v>75.55</v>
      </c>
      <c r="H138" s="179">
        <v>72.2</v>
      </c>
      <c r="I138" s="179">
        <v>71.95</v>
      </c>
      <c r="J138" s="179">
        <v>71.3</v>
      </c>
      <c r="K138" s="191">
        <v>73.349999999999994</v>
      </c>
      <c r="L138" s="191">
        <v>79.349999999999994</v>
      </c>
      <c r="M138" s="191">
        <v>79.55</v>
      </c>
      <c r="N138" s="179">
        <v>81.5</v>
      </c>
      <c r="O138" s="179">
        <v>80.900000000000006</v>
      </c>
      <c r="P138" s="192">
        <v>77.150000000000006</v>
      </c>
      <c r="Q138" s="192">
        <v>78.8</v>
      </c>
      <c r="R138" s="192">
        <v>76.45</v>
      </c>
      <c r="S138" s="179">
        <v>75.650000000000006</v>
      </c>
      <c r="T138" s="179">
        <v>74.150000000000006</v>
      </c>
      <c r="U138" s="193">
        <v>63.6</v>
      </c>
      <c r="V138" s="193">
        <v>59.6</v>
      </c>
      <c r="W138" s="193">
        <v>72.05</v>
      </c>
      <c r="X138" s="179">
        <v>80.55</v>
      </c>
      <c r="Y138" s="179">
        <v>81.900000000000006</v>
      </c>
      <c r="Z138" s="179">
        <v>82.1</v>
      </c>
      <c r="AA138" s="179">
        <v>81.8</v>
      </c>
      <c r="AB138" s="194">
        <v>76.077083333333334</v>
      </c>
      <c r="AC138" s="195">
        <v>77.416666666666671</v>
      </c>
      <c r="AD138" s="196">
        <v>77.466666666666654</v>
      </c>
      <c r="AE138" s="197">
        <v>65.083333333333329</v>
      </c>
    </row>
    <row r="139" spans="2:31" x14ac:dyDescent="0.25">
      <c r="B139" s="178">
        <v>301</v>
      </c>
      <c r="C139" s="178" t="s">
        <v>288</v>
      </c>
      <c r="D139" s="179">
        <v>78</v>
      </c>
      <c r="E139" s="179">
        <v>81.5</v>
      </c>
      <c r="F139" s="179">
        <v>84.1</v>
      </c>
      <c r="G139" s="179">
        <v>82.9</v>
      </c>
      <c r="H139" s="179">
        <v>80.3</v>
      </c>
      <c r="I139" s="179">
        <v>82.05</v>
      </c>
      <c r="J139" s="179">
        <v>80.55</v>
      </c>
      <c r="K139" s="191">
        <v>55.1</v>
      </c>
      <c r="L139" s="191">
        <v>48.2</v>
      </c>
      <c r="M139" s="191">
        <v>60.2</v>
      </c>
      <c r="N139" s="179">
        <v>68.5</v>
      </c>
      <c r="O139" s="179">
        <v>67.599999999999994</v>
      </c>
      <c r="P139" s="192">
        <v>63.8</v>
      </c>
      <c r="Q139" s="192">
        <v>66.05</v>
      </c>
      <c r="R139" s="192">
        <v>65.349999999999994</v>
      </c>
      <c r="S139" s="179">
        <v>66.099999999999994</v>
      </c>
      <c r="T139" s="179">
        <v>59.1</v>
      </c>
      <c r="U139" s="193">
        <v>47.8</v>
      </c>
      <c r="V139" s="193">
        <v>36.6</v>
      </c>
      <c r="W139" s="193">
        <v>46.85</v>
      </c>
      <c r="X139" s="179">
        <v>70.25</v>
      </c>
      <c r="Y139" s="179">
        <v>72.25</v>
      </c>
      <c r="Z139" s="179">
        <v>75.05</v>
      </c>
      <c r="AA139" s="179">
        <v>76.400000000000006</v>
      </c>
      <c r="AB139" s="194">
        <v>67.275000000000006</v>
      </c>
      <c r="AC139" s="195">
        <v>54.5</v>
      </c>
      <c r="AD139" s="196">
        <v>65.066666666666663</v>
      </c>
      <c r="AE139" s="197">
        <v>43.75</v>
      </c>
    </row>
    <row r="140" spans="2:31" x14ac:dyDescent="0.25">
      <c r="B140" s="178">
        <v>302</v>
      </c>
      <c r="C140" s="178" t="s">
        <v>289</v>
      </c>
      <c r="D140" s="179">
        <v>67.900000000000006</v>
      </c>
      <c r="E140" s="179">
        <v>75.900000000000006</v>
      </c>
      <c r="F140" s="179">
        <v>83.3</v>
      </c>
      <c r="G140" s="179">
        <v>83.7</v>
      </c>
      <c r="H140" s="179">
        <v>83.9</v>
      </c>
      <c r="I140" s="179">
        <v>84.25</v>
      </c>
      <c r="J140" s="179">
        <v>67.2</v>
      </c>
      <c r="K140" s="191">
        <v>37.549999999999997</v>
      </c>
      <c r="L140" s="191">
        <v>40.9</v>
      </c>
      <c r="M140" s="191">
        <v>38.799999999999997</v>
      </c>
      <c r="N140" s="179">
        <v>38.9</v>
      </c>
      <c r="O140" s="179">
        <v>35.25</v>
      </c>
      <c r="P140" s="192">
        <v>31.6</v>
      </c>
      <c r="Q140" s="192">
        <v>40.1</v>
      </c>
      <c r="R140" s="192">
        <v>40.15</v>
      </c>
      <c r="S140" s="179">
        <v>40</v>
      </c>
      <c r="T140" s="179">
        <v>35.15</v>
      </c>
      <c r="U140" s="193">
        <v>30.05</v>
      </c>
      <c r="V140" s="193">
        <v>29.6</v>
      </c>
      <c r="W140" s="193">
        <v>40.65</v>
      </c>
      <c r="X140" s="179">
        <v>53.15</v>
      </c>
      <c r="Y140" s="179">
        <v>56</v>
      </c>
      <c r="Z140" s="179">
        <v>60.05</v>
      </c>
      <c r="AA140" s="179">
        <v>59.1</v>
      </c>
      <c r="AB140" s="194">
        <v>52.21458333333333</v>
      </c>
      <c r="AC140" s="195">
        <v>39.083333333333329</v>
      </c>
      <c r="AD140" s="196">
        <v>37.283333333333331</v>
      </c>
      <c r="AE140" s="197">
        <v>33.433333333333337</v>
      </c>
    </row>
    <row r="141" spans="2:31" x14ac:dyDescent="0.25">
      <c r="B141" s="178">
        <v>312</v>
      </c>
      <c r="C141" s="178" t="s">
        <v>290</v>
      </c>
      <c r="D141" s="179">
        <v>20</v>
      </c>
      <c r="E141" s="179">
        <v>22.45</v>
      </c>
      <c r="F141" s="179">
        <v>22.1</v>
      </c>
      <c r="G141" s="179">
        <v>33.9</v>
      </c>
      <c r="H141" s="179">
        <v>34.5</v>
      </c>
      <c r="I141" s="179">
        <v>29.85</v>
      </c>
      <c r="J141" s="179">
        <v>34.15</v>
      </c>
      <c r="K141" s="191">
        <v>33.799999999999997</v>
      </c>
      <c r="L141" s="191">
        <v>32.25</v>
      </c>
      <c r="M141" s="191">
        <v>20.350000000000001</v>
      </c>
      <c r="N141" s="179">
        <v>20.75</v>
      </c>
      <c r="O141" s="179">
        <v>19.95</v>
      </c>
      <c r="P141" s="192">
        <v>18.7</v>
      </c>
      <c r="Q141" s="192">
        <v>18.25</v>
      </c>
      <c r="R141" s="192">
        <v>16.649999999999999</v>
      </c>
      <c r="S141" s="179">
        <v>17.75</v>
      </c>
      <c r="T141" s="179">
        <v>18.3</v>
      </c>
      <c r="U141" s="193">
        <v>18.399999999999999</v>
      </c>
      <c r="V141" s="193">
        <v>18.850000000000001</v>
      </c>
      <c r="W141" s="193">
        <v>17.55</v>
      </c>
      <c r="X141" s="179">
        <v>16.2</v>
      </c>
      <c r="Y141" s="179">
        <v>22.85</v>
      </c>
      <c r="Z141" s="179">
        <v>21.9</v>
      </c>
      <c r="AA141" s="179">
        <v>20.05</v>
      </c>
      <c r="AB141" s="194">
        <v>22.895833333333332</v>
      </c>
      <c r="AC141" s="195">
        <v>28.8</v>
      </c>
      <c r="AD141" s="196">
        <v>17.866666666666667</v>
      </c>
      <c r="AE141" s="197">
        <v>18.266666666666666</v>
      </c>
    </row>
    <row r="142" spans="2:31" x14ac:dyDescent="0.25">
      <c r="B142" s="178">
        <v>321</v>
      </c>
      <c r="C142" s="178" t="s">
        <v>291</v>
      </c>
      <c r="D142" s="179">
        <v>55.75</v>
      </c>
      <c r="E142" s="179">
        <v>57.25</v>
      </c>
      <c r="F142" s="179">
        <v>51.2</v>
      </c>
      <c r="G142" s="179">
        <v>46</v>
      </c>
      <c r="H142" s="179">
        <v>45.9</v>
      </c>
      <c r="I142" s="179">
        <v>45.1</v>
      </c>
      <c r="J142" s="179">
        <v>55.25</v>
      </c>
      <c r="K142" s="191">
        <v>63.5</v>
      </c>
      <c r="L142" s="191">
        <v>67.7</v>
      </c>
      <c r="M142" s="191">
        <v>66.8</v>
      </c>
      <c r="N142" s="179">
        <v>65</v>
      </c>
      <c r="O142" s="179">
        <v>63.8</v>
      </c>
      <c r="P142" s="192">
        <v>61.25</v>
      </c>
      <c r="Q142" s="192">
        <v>60.15</v>
      </c>
      <c r="R142" s="192">
        <v>57.85</v>
      </c>
      <c r="S142" s="179">
        <v>58.25</v>
      </c>
      <c r="T142" s="179">
        <v>59.4</v>
      </c>
      <c r="U142" s="193">
        <v>58.5</v>
      </c>
      <c r="V142" s="193">
        <v>57.9</v>
      </c>
      <c r="W142" s="193">
        <v>59.25</v>
      </c>
      <c r="X142" s="179">
        <v>59.6</v>
      </c>
      <c r="Y142" s="179">
        <v>58.75</v>
      </c>
      <c r="Z142" s="179">
        <v>57.1</v>
      </c>
      <c r="AA142" s="179">
        <v>55.15</v>
      </c>
      <c r="AB142" s="194">
        <v>57.766666666666666</v>
      </c>
      <c r="AC142" s="195">
        <v>66</v>
      </c>
      <c r="AD142" s="196">
        <v>59.75</v>
      </c>
      <c r="AE142" s="197">
        <v>58.550000000000004</v>
      </c>
    </row>
    <row r="143" spans="2:31" x14ac:dyDescent="0.25">
      <c r="B143" s="178">
        <v>322</v>
      </c>
      <c r="C143" s="178" t="s">
        <v>292</v>
      </c>
      <c r="D143" s="179">
        <v>53.6</v>
      </c>
      <c r="E143" s="179">
        <v>59.35</v>
      </c>
      <c r="F143" s="179">
        <v>54</v>
      </c>
      <c r="G143" s="179">
        <v>53.5</v>
      </c>
      <c r="H143" s="179">
        <v>53.1</v>
      </c>
      <c r="I143" s="179">
        <v>51.55</v>
      </c>
      <c r="J143" s="179">
        <v>67.349999999999994</v>
      </c>
      <c r="K143" s="191">
        <v>74.25</v>
      </c>
      <c r="L143" s="191">
        <v>73.7</v>
      </c>
      <c r="M143" s="191">
        <v>72.2</v>
      </c>
      <c r="N143" s="179">
        <v>69.75</v>
      </c>
      <c r="O143" s="179">
        <v>65.45</v>
      </c>
      <c r="P143" s="192">
        <v>63.65</v>
      </c>
      <c r="Q143" s="192">
        <v>62.5</v>
      </c>
      <c r="R143" s="192">
        <v>60.65</v>
      </c>
      <c r="S143" s="179">
        <v>59.7</v>
      </c>
      <c r="T143" s="179">
        <v>59.45</v>
      </c>
      <c r="U143" s="193">
        <v>59.95</v>
      </c>
      <c r="V143" s="193">
        <v>60.95</v>
      </c>
      <c r="W143" s="193">
        <v>62.9</v>
      </c>
      <c r="X143" s="179">
        <v>62.85</v>
      </c>
      <c r="Y143" s="179">
        <v>59.75</v>
      </c>
      <c r="Z143" s="179">
        <v>57.8</v>
      </c>
      <c r="AA143" s="179">
        <v>59</v>
      </c>
      <c r="AB143" s="194">
        <v>61.539583333333333</v>
      </c>
      <c r="AC143" s="195">
        <v>73.383333333333326</v>
      </c>
      <c r="AD143" s="196">
        <v>62.266666666666673</v>
      </c>
      <c r="AE143" s="197">
        <v>61.266666666666673</v>
      </c>
    </row>
    <row r="144" spans="2:31" x14ac:dyDescent="0.25">
      <c r="B144" s="178">
        <v>331</v>
      </c>
      <c r="C144" s="178" t="s">
        <v>293</v>
      </c>
      <c r="D144" s="179">
        <v>71.150000000000006</v>
      </c>
      <c r="E144" s="179">
        <v>77.75</v>
      </c>
      <c r="F144" s="179">
        <v>82.78947368421052</v>
      </c>
      <c r="G144" s="179">
        <v>76</v>
      </c>
      <c r="H144" s="179">
        <v>76.263157894736835</v>
      </c>
      <c r="I144" s="179">
        <v>80.349999999999994</v>
      </c>
      <c r="J144" s="179">
        <v>91.25</v>
      </c>
      <c r="K144" s="191">
        <v>87.3</v>
      </c>
      <c r="L144" s="191">
        <v>91</v>
      </c>
      <c r="M144" s="191">
        <v>91.1</v>
      </c>
      <c r="N144" s="179">
        <v>86.7</v>
      </c>
      <c r="O144" s="179">
        <v>87.2</v>
      </c>
      <c r="P144" s="192">
        <v>85.5</v>
      </c>
      <c r="Q144" s="192">
        <v>89.9</v>
      </c>
      <c r="R144" s="192">
        <v>83.8</v>
      </c>
      <c r="S144" s="179">
        <v>86.15</v>
      </c>
      <c r="T144" s="179">
        <v>87.4</v>
      </c>
      <c r="U144" s="193">
        <v>87.85</v>
      </c>
      <c r="V144" s="193">
        <v>88.9</v>
      </c>
      <c r="W144" s="193">
        <v>90.7</v>
      </c>
      <c r="X144" s="179">
        <v>88.25</v>
      </c>
      <c r="Y144" s="179">
        <v>83.7</v>
      </c>
      <c r="Z144" s="179">
        <v>82.9</v>
      </c>
      <c r="AA144" s="179">
        <v>71.400000000000006</v>
      </c>
      <c r="AB144" s="194">
        <v>84.425576519916149</v>
      </c>
      <c r="AC144" s="195">
        <v>89.8</v>
      </c>
      <c r="AD144" s="196">
        <v>86.399999999999991</v>
      </c>
      <c r="AE144" s="197">
        <v>89.149999999999991</v>
      </c>
    </row>
    <row r="145" spans="2:31" x14ac:dyDescent="0.25">
      <c r="B145" s="178">
        <v>332</v>
      </c>
      <c r="C145" s="178" t="s">
        <v>294</v>
      </c>
      <c r="D145" s="179">
        <v>83.9</v>
      </c>
      <c r="E145" s="179">
        <v>80.315789473684205</v>
      </c>
      <c r="F145" s="179">
        <v>84.10526315789474</v>
      </c>
      <c r="G145" s="179">
        <v>81.05263157894737</v>
      </c>
      <c r="H145" s="179">
        <v>69.736842105263165</v>
      </c>
      <c r="I145" s="179">
        <v>73.15789473684211</v>
      </c>
      <c r="J145" s="179">
        <v>74.7</v>
      </c>
      <c r="K145" s="191">
        <v>84.35</v>
      </c>
      <c r="L145" s="191">
        <v>87.65</v>
      </c>
      <c r="M145" s="191">
        <v>88.6</v>
      </c>
      <c r="N145" s="179">
        <v>87.5</v>
      </c>
      <c r="O145" s="179">
        <v>88.4</v>
      </c>
      <c r="P145" s="192">
        <v>88.05</v>
      </c>
      <c r="Q145" s="192">
        <v>87.35</v>
      </c>
      <c r="R145" s="192">
        <v>86.15</v>
      </c>
      <c r="S145" s="179">
        <v>86.6</v>
      </c>
      <c r="T145" s="179">
        <v>87.7</v>
      </c>
      <c r="U145" s="193">
        <v>87.1</v>
      </c>
      <c r="V145" s="193">
        <v>85.05</v>
      </c>
      <c r="W145" s="193">
        <v>87.95</v>
      </c>
      <c r="X145" s="179">
        <v>86.85</v>
      </c>
      <c r="Y145" s="179">
        <v>88.15</v>
      </c>
      <c r="Z145" s="179">
        <v>82.45</v>
      </c>
      <c r="AA145" s="179">
        <v>87.45</v>
      </c>
      <c r="AB145" s="194">
        <v>84.416842105263157</v>
      </c>
      <c r="AC145" s="195">
        <v>86.866666666666674</v>
      </c>
      <c r="AD145" s="196">
        <v>87.183333333333323</v>
      </c>
      <c r="AE145" s="197">
        <v>86.699999999999989</v>
      </c>
    </row>
    <row r="146" spans="2:31" x14ac:dyDescent="0.25">
      <c r="B146" s="178">
        <v>341</v>
      </c>
      <c r="C146" s="178" t="s">
        <v>295</v>
      </c>
      <c r="D146" s="179">
        <v>82.7</v>
      </c>
      <c r="E146" s="179">
        <v>82.3</v>
      </c>
      <c r="F146" s="179">
        <v>77.650000000000006</v>
      </c>
      <c r="G146" s="179">
        <v>76.849999999999994</v>
      </c>
      <c r="H146" s="179">
        <v>78.8</v>
      </c>
      <c r="I146" s="179">
        <v>84.1</v>
      </c>
      <c r="J146" s="179">
        <v>84.6</v>
      </c>
      <c r="K146" s="191">
        <v>85.9</v>
      </c>
      <c r="L146" s="191">
        <v>88.85</v>
      </c>
      <c r="M146" s="191">
        <v>86.6</v>
      </c>
      <c r="N146" s="179">
        <v>85.55</v>
      </c>
      <c r="O146" s="179">
        <v>85.55</v>
      </c>
      <c r="P146" s="192">
        <v>85.2</v>
      </c>
      <c r="Q146" s="192">
        <v>84.85</v>
      </c>
      <c r="R146" s="192">
        <v>84.4</v>
      </c>
      <c r="S146" s="179">
        <v>84.05</v>
      </c>
      <c r="T146" s="179">
        <v>84.65</v>
      </c>
      <c r="U146" s="193">
        <v>84.75</v>
      </c>
      <c r="V146" s="193">
        <v>85.9</v>
      </c>
      <c r="W146" s="193">
        <v>85.8</v>
      </c>
      <c r="X146" s="179">
        <v>83.45</v>
      </c>
      <c r="Y146" s="179">
        <v>83.35</v>
      </c>
      <c r="Z146" s="179">
        <v>83</v>
      </c>
      <c r="AA146" s="179">
        <v>83.35</v>
      </c>
      <c r="AB146" s="194">
        <v>83.841666666666669</v>
      </c>
      <c r="AC146" s="195">
        <v>87.116666666666674</v>
      </c>
      <c r="AD146" s="196">
        <v>84.816666666666677</v>
      </c>
      <c r="AE146" s="197">
        <v>85.483333333333334</v>
      </c>
    </row>
    <row r="147" spans="2:31" x14ac:dyDescent="0.25">
      <c r="B147" s="178">
        <v>342</v>
      </c>
      <c r="C147" s="178" t="s">
        <v>296</v>
      </c>
      <c r="D147" s="179">
        <v>85.25</v>
      </c>
      <c r="E147" s="179">
        <v>85.4</v>
      </c>
      <c r="F147" s="179">
        <v>86.75</v>
      </c>
      <c r="G147" s="179">
        <v>84.35</v>
      </c>
      <c r="H147" s="179">
        <v>84.1</v>
      </c>
      <c r="I147" s="179">
        <v>84.55</v>
      </c>
      <c r="J147" s="179">
        <v>84.5</v>
      </c>
      <c r="K147" s="191">
        <v>86.55</v>
      </c>
      <c r="L147" s="191">
        <v>86.35</v>
      </c>
      <c r="M147" s="191">
        <v>86.45</v>
      </c>
      <c r="N147" s="179">
        <v>86.35</v>
      </c>
      <c r="O147" s="179">
        <v>86.75</v>
      </c>
      <c r="P147" s="192">
        <v>86.8</v>
      </c>
      <c r="Q147" s="192">
        <v>86.15</v>
      </c>
      <c r="R147" s="192">
        <v>86.55</v>
      </c>
      <c r="S147" s="179">
        <v>86.25</v>
      </c>
      <c r="T147" s="179">
        <v>86.25</v>
      </c>
      <c r="U147" s="193">
        <v>86.5</v>
      </c>
      <c r="V147" s="193">
        <v>84.7</v>
      </c>
      <c r="W147" s="193">
        <v>87.1</v>
      </c>
      <c r="X147" s="179">
        <v>85.75</v>
      </c>
      <c r="Y147" s="179">
        <v>85.45</v>
      </c>
      <c r="Z147" s="179">
        <v>85.3</v>
      </c>
      <c r="AA147" s="179">
        <v>85.6</v>
      </c>
      <c r="AB147" s="194">
        <v>85.822916666666671</v>
      </c>
      <c r="AC147" s="195">
        <v>86.449999999999989</v>
      </c>
      <c r="AD147" s="196">
        <v>86.5</v>
      </c>
      <c r="AE147" s="197">
        <v>86.09999999999998</v>
      </c>
    </row>
    <row r="148" spans="2:31" x14ac:dyDescent="0.25">
      <c r="B148" s="178">
        <v>351</v>
      </c>
      <c r="C148" s="178" t="s">
        <v>297</v>
      </c>
      <c r="D148" s="179">
        <v>31.2</v>
      </c>
      <c r="E148" s="179">
        <v>28.6</v>
      </c>
      <c r="F148" s="179">
        <v>28.35</v>
      </c>
      <c r="G148" s="179">
        <v>28.75</v>
      </c>
      <c r="H148" s="179">
        <v>19.899999999999999</v>
      </c>
      <c r="I148" s="179">
        <v>24.45</v>
      </c>
      <c r="J148" s="179">
        <v>28</v>
      </c>
      <c r="K148" s="191">
        <v>34.549999999999997</v>
      </c>
      <c r="L148" s="191">
        <v>35.700000000000003</v>
      </c>
      <c r="M148" s="191">
        <v>33.6</v>
      </c>
      <c r="N148" s="179">
        <v>28</v>
      </c>
      <c r="O148" s="179">
        <v>26.8</v>
      </c>
      <c r="P148" s="192">
        <v>29.35</v>
      </c>
      <c r="Q148" s="192">
        <v>29.8</v>
      </c>
      <c r="R148" s="192">
        <v>24.75</v>
      </c>
      <c r="S148" s="179">
        <v>26.8</v>
      </c>
      <c r="T148" s="179">
        <v>28.3</v>
      </c>
      <c r="U148" s="193">
        <v>27.6</v>
      </c>
      <c r="V148" s="193">
        <v>28.6</v>
      </c>
      <c r="W148" s="193">
        <v>32.200000000000003</v>
      </c>
      <c r="X148" s="179">
        <v>30.7</v>
      </c>
      <c r="Y148" s="179">
        <v>27.6</v>
      </c>
      <c r="Z148" s="179">
        <v>27.9</v>
      </c>
      <c r="AA148" s="179">
        <v>30.2</v>
      </c>
      <c r="AB148" s="194">
        <v>28.820833333333333</v>
      </c>
      <c r="AC148" s="195">
        <v>34.616666666666667</v>
      </c>
      <c r="AD148" s="196">
        <v>27.966666666666669</v>
      </c>
      <c r="AE148" s="197">
        <v>29.466666666666669</v>
      </c>
    </row>
    <row r="149" spans="2:31" x14ac:dyDescent="0.25">
      <c r="B149" s="178">
        <v>352</v>
      </c>
      <c r="C149" s="178" t="s">
        <v>298</v>
      </c>
      <c r="D149" s="179">
        <v>27.55</v>
      </c>
      <c r="E149" s="179">
        <v>32.450000000000003</v>
      </c>
      <c r="F149" s="179">
        <v>28.85</v>
      </c>
      <c r="G149" s="179">
        <v>24</v>
      </c>
      <c r="H149" s="179">
        <v>24.85</v>
      </c>
      <c r="I149" s="179">
        <v>27.4</v>
      </c>
      <c r="J149" s="179">
        <v>29.95</v>
      </c>
      <c r="K149" s="191">
        <v>28.75</v>
      </c>
      <c r="L149" s="191">
        <v>30.25</v>
      </c>
      <c r="M149" s="191">
        <v>28</v>
      </c>
      <c r="N149" s="179">
        <v>24.75</v>
      </c>
      <c r="O149" s="179">
        <v>23.5</v>
      </c>
      <c r="P149" s="192">
        <v>26.1</v>
      </c>
      <c r="Q149" s="192">
        <v>27.2</v>
      </c>
      <c r="R149" s="192">
        <v>26.8</v>
      </c>
      <c r="S149" s="179">
        <v>24.45</v>
      </c>
      <c r="T149" s="179">
        <v>24.1</v>
      </c>
      <c r="U149" s="193">
        <v>24.65</v>
      </c>
      <c r="V149" s="193">
        <v>26.9</v>
      </c>
      <c r="W149" s="193">
        <v>28.85</v>
      </c>
      <c r="X149" s="179">
        <v>31.75</v>
      </c>
      <c r="Y149" s="179">
        <v>28.7</v>
      </c>
      <c r="Z149" s="179">
        <v>30.5</v>
      </c>
      <c r="AA149" s="179">
        <v>30.75</v>
      </c>
      <c r="AB149" s="194">
        <v>27.543749999999999</v>
      </c>
      <c r="AC149" s="195">
        <v>29</v>
      </c>
      <c r="AD149" s="196">
        <v>26.7</v>
      </c>
      <c r="AE149" s="197">
        <v>26.8</v>
      </c>
    </row>
    <row r="150" spans="2:31" x14ac:dyDescent="0.25">
      <c r="B150" s="178">
        <v>361</v>
      </c>
      <c r="C150" s="178" t="s">
        <v>299</v>
      </c>
      <c r="D150" s="179">
        <v>32.299999999999997</v>
      </c>
      <c r="E150" s="179">
        <v>31.25</v>
      </c>
      <c r="F150" s="179">
        <v>31.65</v>
      </c>
      <c r="G150" s="179">
        <v>27.45</v>
      </c>
      <c r="H150" s="179">
        <v>27</v>
      </c>
      <c r="I150" s="179">
        <v>25</v>
      </c>
      <c r="J150" s="179">
        <v>29.65</v>
      </c>
      <c r="K150" s="191">
        <v>33.4</v>
      </c>
      <c r="L150" s="191">
        <v>38.049999999999997</v>
      </c>
      <c r="M150" s="191">
        <v>38.5</v>
      </c>
      <c r="N150" s="179">
        <v>34.950000000000003</v>
      </c>
      <c r="O150" s="179">
        <v>36.65</v>
      </c>
      <c r="P150" s="192">
        <v>34.4</v>
      </c>
      <c r="Q150" s="192">
        <v>33.450000000000003</v>
      </c>
      <c r="R150" s="192">
        <v>31.05</v>
      </c>
      <c r="S150" s="179">
        <v>29.65</v>
      </c>
      <c r="T150" s="179">
        <v>29.25</v>
      </c>
      <c r="U150" s="193">
        <v>30.75</v>
      </c>
      <c r="V150" s="193">
        <v>32.200000000000003</v>
      </c>
      <c r="W150" s="193">
        <v>33.75</v>
      </c>
      <c r="X150" s="179">
        <v>34.4</v>
      </c>
      <c r="Y150" s="179">
        <v>34.5</v>
      </c>
      <c r="Z150" s="179">
        <v>34.65</v>
      </c>
      <c r="AA150" s="179">
        <v>31.85</v>
      </c>
      <c r="AB150" s="194">
        <v>32.322916666666664</v>
      </c>
      <c r="AC150" s="195">
        <v>36.65</v>
      </c>
      <c r="AD150" s="196">
        <v>32.966666666666661</v>
      </c>
      <c r="AE150" s="197">
        <v>32.233333333333334</v>
      </c>
    </row>
    <row r="151" spans="2:31" x14ac:dyDescent="0.25">
      <c r="B151" s="178">
        <v>362</v>
      </c>
      <c r="C151" s="178" t="s">
        <v>300</v>
      </c>
      <c r="D151" s="179">
        <v>33.75</v>
      </c>
      <c r="E151" s="179">
        <v>30.2</v>
      </c>
      <c r="F151" s="179">
        <v>30.7</v>
      </c>
      <c r="G151" s="179">
        <v>25.95</v>
      </c>
      <c r="H151" s="179">
        <v>25.15</v>
      </c>
      <c r="I151" s="179">
        <v>24.45</v>
      </c>
      <c r="J151" s="179">
        <v>31.6</v>
      </c>
      <c r="K151" s="191">
        <v>36.9</v>
      </c>
      <c r="L151" s="191">
        <v>38.950000000000003</v>
      </c>
      <c r="M151" s="191">
        <v>38.35</v>
      </c>
      <c r="N151" s="179">
        <v>34.700000000000003</v>
      </c>
      <c r="O151" s="179">
        <v>33.299999999999997</v>
      </c>
      <c r="P151" s="192">
        <v>31.6</v>
      </c>
      <c r="Q151" s="192">
        <v>31.15</v>
      </c>
      <c r="R151" s="192">
        <v>28.5</v>
      </c>
      <c r="S151" s="179">
        <v>26.7</v>
      </c>
      <c r="T151" s="179">
        <v>26.15</v>
      </c>
      <c r="U151" s="193">
        <v>27.6</v>
      </c>
      <c r="V151" s="193">
        <v>29.7</v>
      </c>
      <c r="W151" s="193">
        <v>31.9</v>
      </c>
      <c r="X151" s="179">
        <v>33.1</v>
      </c>
      <c r="Y151" s="179">
        <v>33.85</v>
      </c>
      <c r="Z151" s="179">
        <v>32.950000000000003</v>
      </c>
      <c r="AA151" s="179">
        <v>33.049999999999997</v>
      </c>
      <c r="AB151" s="194">
        <v>31.260416666666668</v>
      </c>
      <c r="AC151" s="195">
        <v>38.066666666666663</v>
      </c>
      <c r="AD151" s="196">
        <v>30.416666666666668</v>
      </c>
      <c r="AE151" s="197">
        <v>29.733333333333331</v>
      </c>
    </row>
    <row r="152" spans="2:31" x14ac:dyDescent="0.25">
      <c r="B152" s="178">
        <v>371</v>
      </c>
      <c r="C152" s="178" t="s">
        <v>301</v>
      </c>
      <c r="D152" s="179">
        <v>26.8</v>
      </c>
      <c r="E152" s="179">
        <v>20.399999999999999</v>
      </c>
      <c r="F152" s="179">
        <v>18.149999999999999</v>
      </c>
      <c r="G152" s="179">
        <v>18.899999999999999</v>
      </c>
      <c r="H152" s="179">
        <v>17.25</v>
      </c>
      <c r="I152" s="179">
        <v>23.15</v>
      </c>
      <c r="J152" s="179">
        <v>27.35</v>
      </c>
      <c r="K152" s="191">
        <v>24.5</v>
      </c>
      <c r="L152" s="191">
        <v>30.4</v>
      </c>
      <c r="M152" s="191">
        <v>26.45</v>
      </c>
      <c r="N152" s="179">
        <v>22.05</v>
      </c>
      <c r="O152" s="179">
        <v>25.4</v>
      </c>
      <c r="P152" s="192">
        <v>24.6</v>
      </c>
      <c r="Q152" s="192">
        <v>25.15</v>
      </c>
      <c r="R152" s="192">
        <v>26.7</v>
      </c>
      <c r="S152" s="179">
        <v>22.45</v>
      </c>
      <c r="T152" s="179">
        <v>22.95</v>
      </c>
      <c r="U152" s="193">
        <v>25.5</v>
      </c>
      <c r="V152" s="193">
        <v>25.4</v>
      </c>
      <c r="W152" s="193">
        <v>23.95</v>
      </c>
      <c r="X152" s="179">
        <v>20.9</v>
      </c>
      <c r="Y152" s="179">
        <v>21.2</v>
      </c>
      <c r="Z152" s="179">
        <v>21.15</v>
      </c>
      <c r="AA152" s="179">
        <v>24.85</v>
      </c>
      <c r="AB152" s="194">
        <v>23.566666666666666</v>
      </c>
      <c r="AC152" s="195">
        <v>27.116666666666664</v>
      </c>
      <c r="AD152" s="196">
        <v>25.483333333333334</v>
      </c>
      <c r="AE152" s="197">
        <v>24.95</v>
      </c>
    </row>
    <row r="153" spans="2:31" x14ac:dyDescent="0.25">
      <c r="B153" s="178">
        <v>372</v>
      </c>
      <c r="C153" s="178" t="s">
        <v>302</v>
      </c>
      <c r="D153" s="179">
        <v>23</v>
      </c>
      <c r="E153" s="179">
        <v>23.05</v>
      </c>
      <c r="F153" s="179">
        <v>22.55</v>
      </c>
      <c r="G153" s="179">
        <v>24.1</v>
      </c>
      <c r="H153" s="179">
        <v>26.45</v>
      </c>
      <c r="I153" s="179">
        <v>24</v>
      </c>
      <c r="J153" s="179">
        <v>26.05</v>
      </c>
      <c r="K153" s="191">
        <v>27.9</v>
      </c>
      <c r="L153" s="191">
        <v>26.75</v>
      </c>
      <c r="M153" s="191">
        <v>28.85</v>
      </c>
      <c r="N153" s="179">
        <v>27.05</v>
      </c>
      <c r="O153" s="179">
        <v>24.65</v>
      </c>
      <c r="P153" s="192">
        <v>26.2</v>
      </c>
      <c r="Q153" s="192">
        <v>27.2</v>
      </c>
      <c r="R153" s="192">
        <v>27.35</v>
      </c>
      <c r="S153" s="179">
        <v>28.45</v>
      </c>
      <c r="T153" s="179">
        <v>26.3</v>
      </c>
      <c r="U153" s="193">
        <v>29.7</v>
      </c>
      <c r="V153" s="193">
        <v>29</v>
      </c>
      <c r="W153" s="193">
        <v>28.5</v>
      </c>
      <c r="X153" s="179">
        <v>30</v>
      </c>
      <c r="Y153" s="179">
        <v>26.1</v>
      </c>
      <c r="Z153" s="179">
        <v>26.05</v>
      </c>
      <c r="AA153" s="179">
        <v>28.55</v>
      </c>
      <c r="AB153" s="194">
        <v>26.574999999999999</v>
      </c>
      <c r="AC153" s="195">
        <v>27.833333333333332</v>
      </c>
      <c r="AD153" s="196">
        <v>26.916666666666668</v>
      </c>
      <c r="AE153" s="197">
        <v>29.066666666666666</v>
      </c>
    </row>
    <row r="154" spans="2:31" x14ac:dyDescent="0.25">
      <c r="B154" s="178">
        <v>381</v>
      </c>
      <c r="C154" s="178" t="s">
        <v>303</v>
      </c>
      <c r="D154" s="179">
        <v>33.35</v>
      </c>
      <c r="E154" s="179">
        <v>33</v>
      </c>
      <c r="F154" s="179">
        <v>35.299999999999997</v>
      </c>
      <c r="G154" s="179">
        <v>29.85</v>
      </c>
      <c r="H154" s="179">
        <v>33.450000000000003</v>
      </c>
      <c r="I154" s="179">
        <v>36.65</v>
      </c>
      <c r="J154" s="179">
        <v>40.25</v>
      </c>
      <c r="K154" s="191">
        <v>42.6</v>
      </c>
      <c r="L154" s="191">
        <v>40.5</v>
      </c>
      <c r="M154" s="191">
        <v>37</v>
      </c>
      <c r="N154" s="179">
        <v>35.65</v>
      </c>
      <c r="O154" s="179">
        <v>34.65</v>
      </c>
      <c r="P154" s="192">
        <v>33.450000000000003</v>
      </c>
      <c r="Q154" s="192">
        <v>35.15</v>
      </c>
      <c r="R154" s="192">
        <v>32.6</v>
      </c>
      <c r="S154" s="179">
        <v>34.299999999999997</v>
      </c>
      <c r="T154" s="179">
        <v>34.15</v>
      </c>
      <c r="U154" s="193">
        <v>34.700000000000003</v>
      </c>
      <c r="V154" s="193">
        <v>34.35</v>
      </c>
      <c r="W154" s="193">
        <v>35.75</v>
      </c>
      <c r="X154" s="179">
        <v>34.5</v>
      </c>
      <c r="Y154" s="179">
        <v>32.65</v>
      </c>
      <c r="Z154" s="179">
        <v>34.25</v>
      </c>
      <c r="AA154" s="179">
        <v>33.799999999999997</v>
      </c>
      <c r="AB154" s="194">
        <v>35.079166666666666</v>
      </c>
      <c r="AC154" s="195">
        <v>40.033333333333331</v>
      </c>
      <c r="AD154" s="196">
        <v>33.733333333333327</v>
      </c>
      <c r="AE154" s="197">
        <v>34.933333333333337</v>
      </c>
    </row>
    <row r="155" spans="2:31" x14ac:dyDescent="0.25">
      <c r="B155" s="178">
        <v>382</v>
      </c>
      <c r="C155" s="178" t="s">
        <v>304</v>
      </c>
      <c r="D155" s="179">
        <v>30.55</v>
      </c>
      <c r="E155" s="179">
        <v>30.2</v>
      </c>
      <c r="F155" s="179">
        <v>31</v>
      </c>
      <c r="G155" s="179">
        <v>32.25</v>
      </c>
      <c r="H155" s="179">
        <v>29.8</v>
      </c>
      <c r="I155" s="179">
        <v>30.4</v>
      </c>
      <c r="J155" s="179">
        <v>32.85</v>
      </c>
      <c r="K155" s="191">
        <v>35.299999999999997</v>
      </c>
      <c r="L155" s="191">
        <v>34.4</v>
      </c>
      <c r="M155" s="191">
        <v>36.25</v>
      </c>
      <c r="N155" s="179">
        <v>33.950000000000003</v>
      </c>
      <c r="O155" s="179">
        <v>33.700000000000003</v>
      </c>
      <c r="P155" s="192">
        <v>32.85</v>
      </c>
      <c r="Q155" s="192">
        <v>29.05</v>
      </c>
      <c r="R155" s="192">
        <v>29.85</v>
      </c>
      <c r="S155" s="179">
        <v>29.45</v>
      </c>
      <c r="T155" s="179">
        <v>30.55</v>
      </c>
      <c r="U155" s="193">
        <v>29.95</v>
      </c>
      <c r="V155" s="193">
        <v>31.95</v>
      </c>
      <c r="W155" s="193">
        <v>32.75</v>
      </c>
      <c r="X155" s="179">
        <v>33.049999999999997</v>
      </c>
      <c r="Y155" s="179">
        <v>29.8</v>
      </c>
      <c r="Z155" s="179">
        <v>32.049999999999997</v>
      </c>
      <c r="AA155" s="179">
        <v>31</v>
      </c>
      <c r="AB155" s="194">
        <v>31.789583333333333</v>
      </c>
      <c r="AC155" s="195">
        <v>35.316666666666663</v>
      </c>
      <c r="AD155" s="196">
        <v>30.583333333333332</v>
      </c>
      <c r="AE155" s="197">
        <v>31.55</v>
      </c>
    </row>
    <row r="156" spans="2:31" x14ac:dyDescent="0.25">
      <c r="B156" s="178">
        <v>391</v>
      </c>
      <c r="C156" s="178" t="s">
        <v>305</v>
      </c>
      <c r="D156" s="179">
        <v>37.549999999999997</v>
      </c>
      <c r="E156" s="179">
        <v>35.450000000000003</v>
      </c>
      <c r="F156" s="179">
        <v>34.25</v>
      </c>
      <c r="G156" s="179">
        <v>44.15</v>
      </c>
      <c r="H156" s="179">
        <v>44.05</v>
      </c>
      <c r="I156" s="179">
        <v>42.55</v>
      </c>
      <c r="J156" s="179">
        <v>36.200000000000003</v>
      </c>
      <c r="K156" s="191">
        <v>37.4</v>
      </c>
      <c r="L156" s="191">
        <v>37.6</v>
      </c>
      <c r="M156" s="191">
        <v>36.6</v>
      </c>
      <c r="N156" s="179">
        <v>33.200000000000003</v>
      </c>
      <c r="O156" s="179">
        <v>32.5</v>
      </c>
      <c r="P156" s="192">
        <v>33.1</v>
      </c>
      <c r="Q156" s="192">
        <v>30.1</v>
      </c>
      <c r="R156" s="192">
        <v>28.5</v>
      </c>
      <c r="S156" s="179">
        <v>28.95</v>
      </c>
      <c r="T156" s="179">
        <v>28.85</v>
      </c>
      <c r="U156" s="193">
        <v>27.2</v>
      </c>
      <c r="V156" s="193">
        <v>27.4</v>
      </c>
      <c r="W156" s="193">
        <v>30.5</v>
      </c>
      <c r="X156" s="179">
        <v>35</v>
      </c>
      <c r="Y156" s="179">
        <v>33.549999999999997</v>
      </c>
      <c r="Z156" s="179">
        <v>37.049999999999997</v>
      </c>
      <c r="AA156" s="179">
        <v>35.85</v>
      </c>
      <c r="AB156" s="194">
        <v>34.481250000000003</v>
      </c>
      <c r="AC156" s="195">
        <v>37.199999999999996</v>
      </c>
      <c r="AD156" s="196">
        <v>30.566666666666666</v>
      </c>
      <c r="AE156" s="197">
        <v>28.366666666666664</v>
      </c>
    </row>
    <row r="157" spans="2:31" x14ac:dyDescent="0.25">
      <c r="B157" s="178">
        <v>392</v>
      </c>
      <c r="C157" s="178" t="s">
        <v>306</v>
      </c>
      <c r="D157" s="179">
        <v>38.15</v>
      </c>
      <c r="E157" s="179">
        <v>36.6</v>
      </c>
      <c r="F157" s="179">
        <v>38.15</v>
      </c>
      <c r="G157" s="179">
        <v>29.65</v>
      </c>
      <c r="H157" s="179">
        <v>32.549999999999997</v>
      </c>
      <c r="I157" s="179">
        <v>38.049999999999997</v>
      </c>
      <c r="J157" s="179">
        <v>40.75</v>
      </c>
      <c r="K157" s="191">
        <v>42.35</v>
      </c>
      <c r="L157" s="191">
        <v>40.25</v>
      </c>
      <c r="M157" s="191">
        <v>40.15</v>
      </c>
      <c r="N157" s="179">
        <v>35.75</v>
      </c>
      <c r="O157" s="179">
        <v>33.200000000000003</v>
      </c>
      <c r="P157" s="192">
        <v>35.15</v>
      </c>
      <c r="Q157" s="192">
        <v>33.950000000000003</v>
      </c>
      <c r="R157" s="192">
        <v>30.15</v>
      </c>
      <c r="S157" s="179">
        <v>31.5</v>
      </c>
      <c r="T157" s="179">
        <v>31.1</v>
      </c>
      <c r="U157" s="193">
        <v>31.85</v>
      </c>
      <c r="V157" s="193">
        <v>34.049999999999997</v>
      </c>
      <c r="W157" s="193">
        <v>34.9</v>
      </c>
      <c r="X157" s="179">
        <v>34.6</v>
      </c>
      <c r="Y157" s="179">
        <v>41.8</v>
      </c>
      <c r="Z157" s="179">
        <v>40.9</v>
      </c>
      <c r="AA157" s="179">
        <v>36.1</v>
      </c>
      <c r="AB157" s="194">
        <v>35.90208333333333</v>
      </c>
      <c r="AC157" s="195">
        <v>40.916666666666664</v>
      </c>
      <c r="AD157" s="196">
        <v>33.083333333333336</v>
      </c>
      <c r="AE157" s="197">
        <v>33.6</v>
      </c>
    </row>
    <row r="158" spans="2:31" x14ac:dyDescent="0.25">
      <c r="B158" s="105"/>
      <c r="C158" s="198" t="s">
        <v>13</v>
      </c>
      <c r="D158" s="199">
        <v>70.180236604036182</v>
      </c>
      <c r="E158" s="199">
        <v>70.230822873082289</v>
      </c>
      <c r="F158" s="199">
        <v>69.596774193548384</v>
      </c>
      <c r="G158" s="199">
        <v>68.688732394366198</v>
      </c>
      <c r="H158" s="199">
        <v>67.329105003523608</v>
      </c>
      <c r="I158" s="199">
        <v>67.81562280084448</v>
      </c>
      <c r="J158" s="199">
        <v>70.224162011173178</v>
      </c>
      <c r="K158" s="200">
        <v>70.515950069348122</v>
      </c>
      <c r="L158" s="200">
        <v>70.79639889196676</v>
      </c>
      <c r="M158" s="200">
        <v>70.628116343490305</v>
      </c>
      <c r="N158" s="199">
        <v>70.19113573407202</v>
      </c>
      <c r="O158" s="199">
        <v>69.00346260387812</v>
      </c>
      <c r="P158" s="201">
        <v>68.321552321552318</v>
      </c>
      <c r="Q158" s="201">
        <v>68.033195020746888</v>
      </c>
      <c r="R158" s="201">
        <v>66.689226519337012</v>
      </c>
      <c r="S158" s="199">
        <v>66.013812154696126</v>
      </c>
      <c r="T158" s="199">
        <v>65.80843706777317</v>
      </c>
      <c r="U158" s="202">
        <v>63.898480662983424</v>
      </c>
      <c r="V158" s="202">
        <v>63.406767955801108</v>
      </c>
      <c r="W158" s="202">
        <v>67.988259668508292</v>
      </c>
      <c r="X158" s="199">
        <v>70.322268326417699</v>
      </c>
      <c r="Y158" s="199">
        <v>69.7229916897507</v>
      </c>
      <c r="Z158" s="199">
        <v>70.30609418282549</v>
      </c>
      <c r="AA158" s="199">
        <v>70.3273106323836</v>
      </c>
      <c r="AB158" s="203">
        <v>68.582231225582404</v>
      </c>
      <c r="AC158" s="200">
        <v>70.646821768268396</v>
      </c>
      <c r="AD158" s="201">
        <v>67.681324620545411</v>
      </c>
      <c r="AE158" s="204">
        <v>65.097836095764265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134"/>
    <col min="2" max="2" width="17.28515625" style="134" customWidth="1"/>
    <col min="3" max="8" width="12.85546875" style="134" customWidth="1"/>
    <col min="9" max="16384" width="8.85546875" style="134"/>
  </cols>
  <sheetData>
    <row r="1" spans="1:12" s="132" customFormat="1" x14ac:dyDescent="0.25">
      <c r="A1" s="131" t="s">
        <v>341</v>
      </c>
    </row>
    <row r="2" spans="1:12" s="132" customFormat="1" ht="14.25" x14ac:dyDescent="0.2">
      <c r="A2" s="133"/>
    </row>
    <row r="3" spans="1:12" s="132" customFormat="1" ht="14.25" x14ac:dyDescent="0.2"/>
    <row r="4" spans="1:12" s="132" customFormat="1" ht="14.25" x14ac:dyDescent="0.2"/>
    <row r="5" spans="1:12" s="132" customFormat="1" ht="14.25" x14ac:dyDescent="0.2"/>
    <row r="6" spans="1:12" ht="15.75" x14ac:dyDescent="0.25">
      <c r="B6" s="304" t="s">
        <v>19</v>
      </c>
      <c r="C6" s="306" t="s">
        <v>6</v>
      </c>
      <c r="D6" s="308" t="s">
        <v>0</v>
      </c>
      <c r="E6" s="309"/>
      <c r="F6" s="309"/>
      <c r="G6" s="310" t="s">
        <v>317</v>
      </c>
      <c r="H6" s="310" t="s">
        <v>395</v>
      </c>
    </row>
    <row r="7" spans="1:12" ht="30" x14ac:dyDescent="0.25">
      <c r="B7" s="305"/>
      <c r="C7" s="307"/>
      <c r="D7" s="135" t="s">
        <v>45</v>
      </c>
      <c r="E7" s="136" t="s">
        <v>46</v>
      </c>
      <c r="F7" s="137" t="s">
        <v>342</v>
      </c>
      <c r="G7" s="311"/>
      <c r="H7" s="311"/>
    </row>
    <row r="8" spans="1:12" ht="15.75" x14ac:dyDescent="0.25">
      <c r="B8" s="138" t="s">
        <v>25</v>
      </c>
      <c r="C8" s="139">
        <v>28.5</v>
      </c>
      <c r="D8" s="140">
        <v>29.708333333333332</v>
      </c>
      <c r="E8" s="141">
        <v>16.069444444444443</v>
      </c>
      <c r="F8" s="142">
        <v>21.524999999999999</v>
      </c>
      <c r="G8" s="143">
        <v>10.40625</v>
      </c>
      <c r="H8" s="143">
        <v>11.75</v>
      </c>
      <c r="I8" s="144"/>
      <c r="J8" s="144"/>
      <c r="K8" s="144"/>
      <c r="L8" s="144"/>
    </row>
    <row r="9" spans="1:12" ht="15.75" x14ac:dyDescent="0.25">
      <c r="B9" s="145" t="s">
        <v>26</v>
      </c>
      <c r="C9" s="146">
        <v>31.75</v>
      </c>
      <c r="D9" s="147">
        <v>37.229166666666664</v>
      </c>
      <c r="E9" s="148">
        <v>15.958333333333334</v>
      </c>
      <c r="F9" s="149">
        <v>24.466666666666665</v>
      </c>
      <c r="G9" s="150">
        <v>11.020833333333334</v>
      </c>
      <c r="H9" s="150">
        <v>10</v>
      </c>
      <c r="I9" s="144"/>
      <c r="J9" s="144"/>
      <c r="K9" s="144"/>
      <c r="L9" s="144"/>
    </row>
    <row r="10" spans="1:12" ht="15.75" x14ac:dyDescent="0.25">
      <c r="B10" s="145" t="s">
        <v>27</v>
      </c>
      <c r="C10" s="146">
        <v>33.75</v>
      </c>
      <c r="D10" s="147">
        <v>31.083333333333332</v>
      </c>
      <c r="E10" s="148">
        <v>17.104166666666668</v>
      </c>
      <c r="F10" s="149">
        <v>24.09375</v>
      </c>
      <c r="G10" s="150">
        <v>11.838983050847459</v>
      </c>
      <c r="H10" s="150">
        <v>19.25</v>
      </c>
      <c r="I10" s="144"/>
      <c r="J10" s="144"/>
      <c r="K10" s="144"/>
      <c r="L10" s="144"/>
    </row>
    <row r="11" spans="1:12" ht="15.75" x14ac:dyDescent="0.25">
      <c r="B11" s="145" t="s">
        <v>28</v>
      </c>
      <c r="C11" s="146">
        <v>35</v>
      </c>
      <c r="D11" s="147">
        <v>34.166666666666664</v>
      </c>
      <c r="E11" s="148">
        <v>20.125</v>
      </c>
      <c r="F11" s="149">
        <v>23.635416666666668</v>
      </c>
      <c r="G11" s="150">
        <v>10.858333333333333</v>
      </c>
      <c r="H11" s="150">
        <v>19.5</v>
      </c>
      <c r="I11" s="144"/>
      <c r="J11" s="144"/>
      <c r="K11" s="144"/>
      <c r="L11" s="144"/>
    </row>
    <row r="12" spans="1:12" ht="15.75" x14ac:dyDescent="0.25">
      <c r="B12" s="145" t="s">
        <v>29</v>
      </c>
      <c r="C12" s="146">
        <v>35.25</v>
      </c>
      <c r="D12" s="147">
        <v>35.583333333333336</v>
      </c>
      <c r="E12" s="148">
        <v>19.597222222222221</v>
      </c>
      <c r="F12" s="149">
        <v>23.59375</v>
      </c>
      <c r="G12" s="150">
        <v>8.8229166666666661</v>
      </c>
      <c r="H12" s="150">
        <v>17</v>
      </c>
      <c r="I12" s="144"/>
      <c r="J12" s="144"/>
      <c r="K12" s="144"/>
      <c r="L12" s="144"/>
    </row>
    <row r="13" spans="1:12" ht="15.75" x14ac:dyDescent="0.25">
      <c r="B13" s="145" t="s">
        <v>30</v>
      </c>
      <c r="C13" s="146">
        <v>29.8</v>
      </c>
      <c r="D13" s="147">
        <v>30.208333333333332</v>
      </c>
      <c r="E13" s="148">
        <v>12.916666666666666</v>
      </c>
      <c r="F13" s="149">
        <v>17.239583333333332</v>
      </c>
      <c r="G13" s="150">
        <v>6.458333333333333</v>
      </c>
      <c r="H13" s="150">
        <v>6.2</v>
      </c>
      <c r="I13" s="144"/>
      <c r="J13" s="144"/>
      <c r="K13" s="144"/>
      <c r="L13" s="144"/>
    </row>
    <row r="14" spans="1:12" ht="15.75" x14ac:dyDescent="0.25">
      <c r="B14" s="145" t="s">
        <v>24</v>
      </c>
      <c r="C14" s="146">
        <v>19</v>
      </c>
      <c r="D14" s="147">
        <v>22.145833333333332</v>
      </c>
      <c r="E14" s="148">
        <v>10.666666666666666</v>
      </c>
      <c r="F14" s="149">
        <v>15.258333333333333</v>
      </c>
      <c r="G14" s="150">
        <v>7.520833333333333</v>
      </c>
      <c r="H14" s="150">
        <v>4.8</v>
      </c>
      <c r="I14" s="144"/>
      <c r="J14" s="144"/>
      <c r="K14" s="144"/>
      <c r="L14" s="144"/>
    </row>
    <row r="15" spans="1:12" ht="15.75" x14ac:dyDescent="0.25">
      <c r="B15" s="151" t="s">
        <v>13</v>
      </c>
      <c r="C15" s="152">
        <v>30.413793103448278</v>
      </c>
      <c r="D15" s="153">
        <v>30.935606060606062</v>
      </c>
      <c r="E15" s="154">
        <v>16.010416666666668</v>
      </c>
      <c r="F15" s="155">
        <v>21.306451612903224</v>
      </c>
      <c r="G15" s="156">
        <v>9.6740947075208918</v>
      </c>
      <c r="H15" s="156">
        <v>12.744623655913978</v>
      </c>
      <c r="I15" s="144"/>
      <c r="J15" s="144"/>
      <c r="K15" s="144"/>
      <c r="L15" s="144"/>
    </row>
  </sheetData>
  <mergeCells count="5">
    <mergeCell ref="B6:B7"/>
    <mergeCell ref="C6:C7"/>
    <mergeCell ref="D6:F6"/>
    <mergeCell ref="G6:G7"/>
    <mergeCell ref="H6:H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134"/>
    <col min="2" max="2" width="5.140625" style="134" customWidth="1"/>
    <col min="3" max="3" width="16.7109375" style="134" bestFit="1" customWidth="1"/>
    <col min="4" max="6" width="14.7109375" style="134" customWidth="1"/>
    <col min="7" max="7" width="12.85546875" style="134" customWidth="1"/>
    <col min="8" max="9" width="18.85546875" style="134" customWidth="1"/>
    <col min="10" max="11" width="10.42578125" style="134" bestFit="1" customWidth="1"/>
    <col min="12" max="16384" width="8.85546875" style="134"/>
  </cols>
  <sheetData>
    <row r="1" spans="1:11" s="132" customFormat="1" x14ac:dyDescent="0.25">
      <c r="A1" s="131" t="s">
        <v>343</v>
      </c>
    </row>
    <row r="2" spans="1:11" s="132" customFormat="1" ht="14.25" x14ac:dyDescent="0.2">
      <c r="A2" s="133"/>
    </row>
    <row r="3" spans="1:11" s="132" customFormat="1" ht="14.25" x14ac:dyDescent="0.2"/>
    <row r="4" spans="1:11" s="132" customFormat="1" ht="14.25" x14ac:dyDescent="0.2"/>
    <row r="5" spans="1:11" s="132" customFormat="1" ht="14.25" x14ac:dyDescent="0.2"/>
    <row r="6" spans="1:11" ht="24" customHeight="1" x14ac:dyDescent="0.25">
      <c r="B6" s="309" t="s">
        <v>344</v>
      </c>
      <c r="C6" s="309"/>
      <c r="D6" s="151" t="s">
        <v>40</v>
      </c>
      <c r="E6" s="151" t="s">
        <v>41</v>
      </c>
      <c r="F6" s="151" t="s">
        <v>345</v>
      </c>
      <c r="I6" s="144"/>
      <c r="J6" s="144"/>
      <c r="K6" s="144"/>
    </row>
    <row r="7" spans="1:11" ht="15.75" x14ac:dyDescent="0.25">
      <c r="B7" s="312" t="s">
        <v>6</v>
      </c>
      <c r="C7" s="312"/>
      <c r="D7" s="149">
        <v>32.85</v>
      </c>
      <c r="E7" s="149">
        <v>25</v>
      </c>
      <c r="F7" s="149">
        <v>30.413793103448278</v>
      </c>
      <c r="I7" s="144"/>
      <c r="J7" s="144"/>
      <c r="K7" s="144"/>
    </row>
    <row r="8" spans="1:11" ht="15.75" x14ac:dyDescent="0.25">
      <c r="B8" s="313" t="s">
        <v>0</v>
      </c>
      <c r="C8" s="157" t="s">
        <v>45</v>
      </c>
      <c r="D8" s="158">
        <v>33.223958333333336</v>
      </c>
      <c r="E8" s="158">
        <v>24.833333333333332</v>
      </c>
      <c r="F8" s="158">
        <v>30.935606060606062</v>
      </c>
      <c r="I8" s="144"/>
      <c r="J8" s="144"/>
      <c r="K8" s="144"/>
    </row>
    <row r="9" spans="1:11" ht="15.75" x14ac:dyDescent="0.25">
      <c r="B9" s="314"/>
      <c r="C9" s="159" t="s">
        <v>46</v>
      </c>
      <c r="D9" s="160">
        <v>17.81845238095238</v>
      </c>
      <c r="E9" s="160">
        <v>11.791666666666666</v>
      </c>
      <c r="F9" s="160">
        <v>16.010416666666668</v>
      </c>
      <c r="I9" s="144"/>
      <c r="J9" s="144"/>
      <c r="K9" s="144"/>
    </row>
    <row r="10" spans="1:11" ht="15.75" x14ac:dyDescent="0.25">
      <c r="B10" s="315"/>
      <c r="C10" s="161" t="s">
        <v>342</v>
      </c>
      <c r="D10" s="149">
        <v>23.420454545454547</v>
      </c>
      <c r="E10" s="149">
        <v>16.138888888888889</v>
      </c>
      <c r="F10" s="149">
        <v>21.306451612903224</v>
      </c>
    </row>
    <row r="11" spans="1:11" ht="15.75" x14ac:dyDescent="0.25">
      <c r="B11" s="316" t="s">
        <v>317</v>
      </c>
      <c r="C11" s="316"/>
      <c r="D11" s="162">
        <v>10.653992395437262</v>
      </c>
      <c r="E11" s="162">
        <v>6.989583333333333</v>
      </c>
      <c r="F11" s="162">
        <v>9.6740947075208918</v>
      </c>
    </row>
    <row r="12" spans="1:11" ht="15.75" x14ac:dyDescent="0.25">
      <c r="B12" s="317" t="s">
        <v>395</v>
      </c>
      <c r="C12" s="317" t="s">
        <v>395</v>
      </c>
      <c r="D12" s="162">
        <v>15.571428571428571</v>
      </c>
      <c r="E12" s="162">
        <v>5.5</v>
      </c>
      <c r="F12" s="162">
        <v>13</v>
      </c>
    </row>
  </sheetData>
  <mergeCells count="5">
    <mergeCell ref="B6:C6"/>
    <mergeCell ref="B7:C7"/>
    <mergeCell ref="B8:B10"/>
    <mergeCell ref="B11:C11"/>
    <mergeCell ref="B12:C1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4" width="18.140625" customWidth="1"/>
    <col min="5" max="5" width="4.7109375" customWidth="1"/>
    <col min="6" max="6" width="16.28515625" customWidth="1"/>
    <col min="7" max="7" width="6.7109375" customWidth="1"/>
    <col min="8" max="8" width="13.85546875" customWidth="1"/>
    <col min="9" max="10" width="18.140625" customWidth="1"/>
    <col min="11" max="11" width="3.7109375" customWidth="1"/>
    <col min="12" max="12" width="16.140625" customWidth="1"/>
    <col min="13" max="13" width="16.28515625" customWidth="1"/>
    <col min="14" max="16" width="16.85546875" customWidth="1"/>
    <col min="17" max="17" width="7.5703125" customWidth="1"/>
    <col min="18" max="18" width="16.7109375" bestFit="1" customWidth="1"/>
    <col min="19" max="19" width="14.140625" customWidth="1"/>
  </cols>
  <sheetData>
    <row r="1" spans="1:19" s="2" customFormat="1" x14ac:dyDescent="0.25">
      <c r="A1" s="1" t="s">
        <v>51</v>
      </c>
    </row>
    <row r="2" spans="1:19" s="2" customFormat="1" ht="14.25" x14ac:dyDescent="0.2">
      <c r="A2" s="28" t="s">
        <v>47</v>
      </c>
    </row>
    <row r="3" spans="1:19" s="2" customFormat="1" ht="14.25" x14ac:dyDescent="0.2"/>
    <row r="4" spans="1:19" s="2" customFormat="1" ht="14.25" x14ac:dyDescent="0.2"/>
    <row r="6" spans="1:19" x14ac:dyDescent="0.25">
      <c r="B6" s="121" t="s">
        <v>400</v>
      </c>
      <c r="C6" s="122"/>
      <c r="D6" s="122"/>
      <c r="E6" s="122"/>
      <c r="F6" s="122"/>
      <c r="H6" s="121" t="s">
        <v>312</v>
      </c>
      <c r="I6" s="122"/>
      <c r="J6" s="122"/>
      <c r="K6" s="122"/>
      <c r="L6" s="122"/>
      <c r="N6" s="121" t="s">
        <v>44</v>
      </c>
      <c r="O6" s="122"/>
      <c r="P6" s="122"/>
      <c r="Q6" s="122"/>
      <c r="R6" s="122"/>
      <c r="S6" s="122"/>
    </row>
    <row r="7" spans="1:19" ht="27" customHeight="1" x14ac:dyDescent="0.25">
      <c r="B7" s="205" t="s">
        <v>23</v>
      </c>
      <c r="C7" s="205" t="s">
        <v>19</v>
      </c>
      <c r="D7" s="205" t="s">
        <v>12</v>
      </c>
      <c r="F7" s="205" t="s">
        <v>50</v>
      </c>
      <c r="H7" s="4" t="s">
        <v>23</v>
      </c>
      <c r="I7" s="4" t="s">
        <v>19</v>
      </c>
      <c r="J7" s="4" t="s">
        <v>12</v>
      </c>
      <c r="L7" s="97" t="s">
        <v>50</v>
      </c>
      <c r="N7" s="97" t="s">
        <v>23</v>
      </c>
      <c r="O7" s="97" t="s">
        <v>19</v>
      </c>
      <c r="P7" s="97" t="s">
        <v>12</v>
      </c>
      <c r="R7" s="97"/>
      <c r="S7" s="97" t="s">
        <v>50</v>
      </c>
    </row>
    <row r="8" spans="1:19" x14ac:dyDescent="0.25">
      <c r="B8" s="96">
        <v>43952</v>
      </c>
      <c r="C8" s="6" t="s">
        <v>29</v>
      </c>
      <c r="D8" s="7">
        <v>131615</v>
      </c>
      <c r="F8" s="7">
        <v>890543</v>
      </c>
      <c r="H8" s="5">
        <v>43922</v>
      </c>
      <c r="I8" s="6" t="s">
        <v>27</v>
      </c>
      <c r="J8" s="7">
        <v>998566</v>
      </c>
      <c r="L8" s="7">
        <v>731484</v>
      </c>
      <c r="N8" s="96">
        <v>43891</v>
      </c>
      <c r="O8" s="6" t="s">
        <v>24</v>
      </c>
      <c r="P8" s="7">
        <v>4688693</v>
      </c>
      <c r="R8" s="6" t="s">
        <v>45</v>
      </c>
      <c r="S8" s="7">
        <v>6839541.5999999996</v>
      </c>
    </row>
    <row r="9" spans="1:19" x14ac:dyDescent="0.25">
      <c r="B9" s="96">
        <v>43953</v>
      </c>
      <c r="C9" s="6" t="s">
        <v>30</v>
      </c>
      <c r="D9" s="7">
        <v>81117</v>
      </c>
      <c r="H9" s="5">
        <v>43923</v>
      </c>
      <c r="I9" s="6" t="s">
        <v>28</v>
      </c>
      <c r="J9" s="7">
        <v>916902</v>
      </c>
      <c r="L9" s="6"/>
      <c r="N9" s="96">
        <v>43892</v>
      </c>
      <c r="O9" s="6" t="s">
        <v>25</v>
      </c>
      <c r="P9" s="7">
        <v>7487494</v>
      </c>
      <c r="R9" s="6" t="s">
        <v>46</v>
      </c>
      <c r="S9" s="7">
        <v>2610784.4761904762</v>
      </c>
    </row>
    <row r="10" spans="1:19" x14ac:dyDescent="0.25">
      <c r="B10" s="96">
        <v>43954</v>
      </c>
      <c r="C10" s="6" t="s">
        <v>24</v>
      </c>
      <c r="D10" s="7">
        <v>66297</v>
      </c>
      <c r="H10" s="5">
        <v>43924</v>
      </c>
      <c r="I10" s="6" t="s">
        <v>29</v>
      </c>
      <c r="J10" s="7">
        <v>968623</v>
      </c>
      <c r="L10" s="6"/>
      <c r="N10" s="96">
        <v>43893</v>
      </c>
      <c r="O10" s="6" t="s">
        <v>26</v>
      </c>
      <c r="P10" s="7">
        <v>7646549</v>
      </c>
      <c r="R10" s="6" t="s">
        <v>48</v>
      </c>
      <c r="S10" s="18">
        <v>-0.61828078124556241</v>
      </c>
    </row>
    <row r="11" spans="1:19" x14ac:dyDescent="0.25">
      <c r="B11" s="96">
        <v>43955</v>
      </c>
      <c r="C11" s="6" t="s">
        <v>25</v>
      </c>
      <c r="D11" s="7">
        <v>1278879</v>
      </c>
      <c r="H11" s="5">
        <v>43925</v>
      </c>
      <c r="I11" s="6" t="s">
        <v>30</v>
      </c>
      <c r="J11" s="7">
        <v>665569</v>
      </c>
      <c r="N11" s="96">
        <v>43894</v>
      </c>
      <c r="O11" s="6" t="s">
        <v>27</v>
      </c>
      <c r="P11" s="7">
        <v>7542368</v>
      </c>
    </row>
    <row r="12" spans="1:19" x14ac:dyDescent="0.25">
      <c r="B12" s="96">
        <v>43956</v>
      </c>
      <c r="C12" s="6" t="s">
        <v>26</v>
      </c>
      <c r="D12" s="7">
        <v>1251691</v>
      </c>
      <c r="H12" s="5">
        <v>43926</v>
      </c>
      <c r="I12" s="6" t="s">
        <v>24</v>
      </c>
      <c r="J12" s="7">
        <v>393640</v>
      </c>
      <c r="N12" s="96">
        <v>43895</v>
      </c>
      <c r="O12" s="6" t="s">
        <v>28</v>
      </c>
      <c r="P12" s="7">
        <v>7376134</v>
      </c>
    </row>
    <row r="13" spans="1:19" x14ac:dyDescent="0.25">
      <c r="B13" s="96">
        <v>43957</v>
      </c>
      <c r="C13" s="6" t="s">
        <v>27</v>
      </c>
      <c r="D13" s="7">
        <v>1297409</v>
      </c>
      <c r="H13" s="5">
        <v>43927</v>
      </c>
      <c r="I13" s="6" t="s">
        <v>25</v>
      </c>
      <c r="J13" s="7">
        <v>914750</v>
      </c>
      <c r="N13" s="96">
        <v>43896</v>
      </c>
      <c r="O13" s="6" t="s">
        <v>29</v>
      </c>
      <c r="P13" s="7">
        <v>7473394</v>
      </c>
    </row>
    <row r="14" spans="1:19" x14ac:dyDescent="0.25">
      <c r="B14" s="96">
        <v>43958</v>
      </c>
      <c r="C14" s="6" t="s">
        <v>28</v>
      </c>
      <c r="D14" s="7">
        <v>1282875</v>
      </c>
      <c r="H14" s="5">
        <v>43928</v>
      </c>
      <c r="I14" s="6" t="s">
        <v>26</v>
      </c>
      <c r="J14" s="7">
        <v>889729</v>
      </c>
      <c r="N14" s="96">
        <v>43897</v>
      </c>
      <c r="O14" s="6" t="s">
        <v>30</v>
      </c>
      <c r="P14" s="7">
        <v>6596665</v>
      </c>
    </row>
    <row r="15" spans="1:19" x14ac:dyDescent="0.25">
      <c r="B15" s="96">
        <v>43959</v>
      </c>
      <c r="C15" s="6" t="s">
        <v>29</v>
      </c>
      <c r="D15" s="7">
        <v>1335366</v>
      </c>
      <c r="H15" s="5">
        <v>43929</v>
      </c>
      <c r="I15" s="6" t="s">
        <v>27</v>
      </c>
      <c r="J15" s="7">
        <v>884319</v>
      </c>
      <c r="N15" s="96">
        <v>43898</v>
      </c>
      <c r="O15" s="6" t="s">
        <v>24</v>
      </c>
      <c r="P15" s="7">
        <v>4917213</v>
      </c>
    </row>
    <row r="16" spans="1:19" x14ac:dyDescent="0.25">
      <c r="B16" s="96">
        <v>43960</v>
      </c>
      <c r="C16" s="6" t="s">
        <v>30</v>
      </c>
      <c r="D16" s="7">
        <v>94762</v>
      </c>
      <c r="H16" s="5">
        <v>43930</v>
      </c>
      <c r="I16" s="6" t="s">
        <v>28</v>
      </c>
      <c r="J16" s="7">
        <v>885824</v>
      </c>
      <c r="N16" s="96">
        <v>43899</v>
      </c>
      <c r="O16" s="6" t="s">
        <v>25</v>
      </c>
      <c r="P16" s="7">
        <v>7536487</v>
      </c>
    </row>
    <row r="17" spans="2:16" x14ac:dyDescent="0.25">
      <c r="B17" s="96">
        <v>43961</v>
      </c>
      <c r="C17" s="6" t="s">
        <v>24</v>
      </c>
      <c r="D17" s="7">
        <v>76380</v>
      </c>
      <c r="H17" s="5">
        <v>43931</v>
      </c>
      <c r="I17" s="6" t="s">
        <v>29</v>
      </c>
      <c r="J17" s="7">
        <v>935549</v>
      </c>
      <c r="N17" s="96">
        <v>43900</v>
      </c>
      <c r="O17" s="6" t="s">
        <v>26</v>
      </c>
      <c r="P17" s="7">
        <v>7130419</v>
      </c>
    </row>
    <row r="18" spans="2:16" x14ac:dyDescent="0.25">
      <c r="B18" s="96">
        <v>43962</v>
      </c>
      <c r="C18" s="6" t="s">
        <v>25</v>
      </c>
      <c r="D18" s="7">
        <v>1578475</v>
      </c>
      <c r="H18" s="5">
        <v>43932</v>
      </c>
      <c r="I18" s="6" t="s">
        <v>30</v>
      </c>
      <c r="J18" s="7">
        <v>32722</v>
      </c>
      <c r="N18" s="96">
        <v>43901</v>
      </c>
      <c r="O18" s="6" t="s">
        <v>27</v>
      </c>
      <c r="P18" s="7">
        <v>7103477</v>
      </c>
    </row>
    <row r="19" spans="2:16" x14ac:dyDescent="0.25">
      <c r="B19" s="96">
        <v>43963</v>
      </c>
      <c r="C19" s="6" t="s">
        <v>26</v>
      </c>
      <c r="D19" s="7">
        <v>1482268</v>
      </c>
      <c r="H19" s="5">
        <v>43933</v>
      </c>
      <c r="I19" s="6" t="s">
        <v>24</v>
      </c>
      <c r="J19" s="7">
        <v>26933</v>
      </c>
      <c r="N19" s="96">
        <v>43902</v>
      </c>
      <c r="O19" s="6" t="s">
        <v>28</v>
      </c>
      <c r="P19" s="7">
        <v>6820758</v>
      </c>
    </row>
    <row r="20" spans="2:16" x14ac:dyDescent="0.25">
      <c r="B20" s="96">
        <v>43964</v>
      </c>
      <c r="C20" s="6" t="s">
        <v>27</v>
      </c>
      <c r="D20" s="7">
        <v>1500058</v>
      </c>
      <c r="H20" s="5">
        <v>43934</v>
      </c>
      <c r="I20" s="6" t="s">
        <v>25</v>
      </c>
      <c r="J20" s="7">
        <v>1031470</v>
      </c>
      <c r="N20" s="96">
        <v>43903</v>
      </c>
      <c r="O20" s="6" t="s">
        <v>29</v>
      </c>
      <c r="P20" s="7">
        <v>6292948</v>
      </c>
    </row>
    <row r="21" spans="2:16" x14ac:dyDescent="0.25">
      <c r="B21" s="96">
        <v>43965</v>
      </c>
      <c r="C21" s="6" t="s">
        <v>28</v>
      </c>
      <c r="D21" s="7">
        <v>1517586</v>
      </c>
      <c r="H21" s="5">
        <v>43935</v>
      </c>
      <c r="I21" s="6" t="s">
        <v>26</v>
      </c>
      <c r="J21" s="7">
        <v>969111</v>
      </c>
      <c r="N21" s="96">
        <v>43904</v>
      </c>
      <c r="O21" s="6" t="s">
        <v>30</v>
      </c>
      <c r="P21" s="7">
        <v>4404395</v>
      </c>
    </row>
    <row r="22" spans="2:16" x14ac:dyDescent="0.25">
      <c r="B22" s="96">
        <v>43966</v>
      </c>
      <c r="C22" s="6" t="s">
        <v>29</v>
      </c>
      <c r="D22" s="7">
        <v>1686360</v>
      </c>
      <c r="H22" s="5">
        <v>43936</v>
      </c>
      <c r="I22" s="6" t="s">
        <v>27</v>
      </c>
      <c r="J22" s="7">
        <v>914222</v>
      </c>
      <c r="N22" s="96">
        <v>43905</v>
      </c>
      <c r="O22" s="6" t="s">
        <v>24</v>
      </c>
      <c r="P22" s="7">
        <v>2561939</v>
      </c>
    </row>
    <row r="23" spans="2:16" x14ac:dyDescent="0.25">
      <c r="B23" s="96">
        <v>43967</v>
      </c>
      <c r="C23" s="6" t="s">
        <v>30</v>
      </c>
      <c r="D23" s="7">
        <v>113845</v>
      </c>
      <c r="H23" s="5">
        <v>43937</v>
      </c>
      <c r="I23" s="6" t="s">
        <v>28</v>
      </c>
      <c r="J23" s="7">
        <v>1000207</v>
      </c>
      <c r="N23" s="96">
        <v>43906</v>
      </c>
      <c r="O23" s="6" t="s">
        <v>25</v>
      </c>
      <c r="P23" s="7">
        <v>4181948</v>
      </c>
    </row>
    <row r="24" spans="2:16" x14ac:dyDescent="0.25">
      <c r="B24" s="96">
        <v>43968</v>
      </c>
      <c r="C24" s="6" t="s">
        <v>24</v>
      </c>
      <c r="D24" s="7">
        <v>89268</v>
      </c>
      <c r="H24" s="5">
        <v>43938</v>
      </c>
      <c r="I24" s="6" t="s">
        <v>29</v>
      </c>
      <c r="J24" s="7">
        <v>1008145</v>
      </c>
      <c r="N24" s="96">
        <v>43907</v>
      </c>
      <c r="O24" s="6" t="s">
        <v>26</v>
      </c>
      <c r="P24" s="7">
        <v>3438492</v>
      </c>
    </row>
    <row r="25" spans="2:16" x14ac:dyDescent="0.25">
      <c r="B25" s="96">
        <v>43969</v>
      </c>
      <c r="C25" s="6" t="s">
        <v>25</v>
      </c>
      <c r="D25" s="7">
        <v>202019</v>
      </c>
      <c r="H25" s="5">
        <v>43939</v>
      </c>
      <c r="I25" s="6" t="s">
        <v>30</v>
      </c>
      <c r="J25" s="7">
        <v>51218</v>
      </c>
      <c r="N25" s="96">
        <v>43908</v>
      </c>
      <c r="O25" s="6" t="s">
        <v>27</v>
      </c>
      <c r="P25" s="7">
        <v>2905524</v>
      </c>
    </row>
    <row r="26" spans="2:16" x14ac:dyDescent="0.25">
      <c r="B26" s="96">
        <v>43970</v>
      </c>
      <c r="C26" s="6" t="s">
        <v>26</v>
      </c>
      <c r="D26" s="7">
        <v>182566</v>
      </c>
      <c r="H26" s="5">
        <v>43940</v>
      </c>
      <c r="I26" s="6" t="s">
        <v>24</v>
      </c>
      <c r="J26" s="7">
        <v>40878</v>
      </c>
      <c r="N26" s="96">
        <v>43909</v>
      </c>
      <c r="O26" s="6" t="s">
        <v>28</v>
      </c>
      <c r="P26" s="7">
        <v>2466046</v>
      </c>
    </row>
    <row r="27" spans="2:16" x14ac:dyDescent="0.25">
      <c r="B27" s="96">
        <v>43971</v>
      </c>
      <c r="C27" s="6" t="s">
        <v>27</v>
      </c>
      <c r="D27" s="7">
        <v>1884291</v>
      </c>
      <c r="H27" s="5">
        <v>43941</v>
      </c>
      <c r="I27" s="6" t="s">
        <v>25</v>
      </c>
      <c r="J27" s="7">
        <v>1160779</v>
      </c>
      <c r="N27" s="96">
        <v>43910</v>
      </c>
      <c r="O27" s="6" t="s">
        <v>29</v>
      </c>
      <c r="P27" s="7">
        <v>2259360</v>
      </c>
    </row>
    <row r="28" spans="2:16" x14ac:dyDescent="0.25">
      <c r="B28" s="96">
        <v>43972</v>
      </c>
      <c r="C28" s="6" t="s">
        <v>28</v>
      </c>
      <c r="D28" s="7">
        <v>1739192</v>
      </c>
      <c r="H28" s="5">
        <v>43942</v>
      </c>
      <c r="I28" s="6" t="s">
        <v>26</v>
      </c>
      <c r="J28" s="7">
        <v>1105480</v>
      </c>
      <c r="N28" s="96">
        <v>43911</v>
      </c>
      <c r="O28" s="6" t="s">
        <v>30</v>
      </c>
      <c r="P28" s="7">
        <v>1547015</v>
      </c>
    </row>
    <row r="29" spans="2:16" x14ac:dyDescent="0.25">
      <c r="B29" s="96">
        <v>43973</v>
      </c>
      <c r="C29" s="6" t="s">
        <v>29</v>
      </c>
      <c r="D29" s="7">
        <v>1818059</v>
      </c>
      <c r="H29" s="5">
        <v>43943</v>
      </c>
      <c r="I29" s="6" t="s">
        <v>27</v>
      </c>
      <c r="J29" s="7">
        <v>1172512</v>
      </c>
      <c r="N29" s="96">
        <v>43912</v>
      </c>
      <c r="O29" s="6" t="s">
        <v>24</v>
      </c>
      <c r="P29" s="7">
        <v>840385</v>
      </c>
    </row>
    <row r="30" spans="2:16" x14ac:dyDescent="0.25">
      <c r="B30" s="96">
        <v>43974</v>
      </c>
      <c r="C30" s="6" t="s">
        <v>30</v>
      </c>
      <c r="D30" s="7">
        <v>185985</v>
      </c>
      <c r="H30" s="5">
        <v>43944</v>
      </c>
      <c r="I30" s="6" t="s">
        <v>28</v>
      </c>
      <c r="J30" s="7">
        <v>100859</v>
      </c>
      <c r="N30" s="96">
        <v>43913</v>
      </c>
      <c r="O30" s="6" t="s">
        <v>25</v>
      </c>
      <c r="P30" s="7">
        <v>1569110</v>
      </c>
    </row>
    <row r="31" spans="2:16" x14ac:dyDescent="0.25">
      <c r="B31" s="96">
        <v>43975</v>
      </c>
      <c r="C31" s="6" t="s">
        <v>24</v>
      </c>
      <c r="D31" s="7">
        <v>103269</v>
      </c>
      <c r="H31" s="5">
        <v>43945</v>
      </c>
      <c r="I31" s="6" t="s">
        <v>29</v>
      </c>
      <c r="J31" s="7">
        <v>128237</v>
      </c>
      <c r="N31" s="96">
        <v>43914</v>
      </c>
      <c r="O31" s="6" t="s">
        <v>26</v>
      </c>
      <c r="P31" s="7">
        <v>1293687</v>
      </c>
    </row>
    <row r="32" spans="2:16" x14ac:dyDescent="0.25">
      <c r="B32" s="96">
        <v>43976</v>
      </c>
      <c r="C32" s="6" t="s">
        <v>25</v>
      </c>
      <c r="D32" s="7">
        <v>119449</v>
      </c>
      <c r="H32" s="5">
        <v>43946</v>
      </c>
      <c r="I32" s="6" t="s">
        <v>30</v>
      </c>
      <c r="J32" s="7">
        <v>70164</v>
      </c>
      <c r="N32" s="96">
        <v>43915</v>
      </c>
      <c r="O32" s="6" t="s">
        <v>27</v>
      </c>
      <c r="P32" s="7">
        <v>1240319</v>
      </c>
    </row>
    <row r="33" spans="2:16" x14ac:dyDescent="0.25">
      <c r="B33" s="96">
        <v>43977</v>
      </c>
      <c r="C33" s="6" t="s">
        <v>26</v>
      </c>
      <c r="D33" s="7">
        <v>130980</v>
      </c>
      <c r="H33" s="5">
        <v>43947</v>
      </c>
      <c r="I33" s="6" t="s">
        <v>24</v>
      </c>
      <c r="J33" s="7">
        <v>59766</v>
      </c>
      <c r="N33" s="96">
        <v>43916</v>
      </c>
      <c r="O33" s="6" t="s">
        <v>28</v>
      </c>
      <c r="P33" s="7">
        <v>1189275</v>
      </c>
    </row>
    <row r="34" spans="2:16" x14ac:dyDescent="0.25">
      <c r="B34" s="96">
        <v>43978</v>
      </c>
      <c r="C34" s="6" t="s">
        <v>27</v>
      </c>
      <c r="D34" s="7">
        <v>1957143</v>
      </c>
      <c r="H34" s="5">
        <v>43948</v>
      </c>
      <c r="I34" s="6" t="s">
        <v>25</v>
      </c>
      <c r="J34" s="7">
        <v>1235647</v>
      </c>
      <c r="N34" s="96">
        <v>43917</v>
      </c>
      <c r="O34" s="6" t="s">
        <v>29</v>
      </c>
      <c r="P34" s="7">
        <v>1204234</v>
      </c>
    </row>
    <row r="35" spans="2:16" x14ac:dyDescent="0.25">
      <c r="B35" s="96">
        <v>43979</v>
      </c>
      <c r="C35" s="6" t="s">
        <v>28</v>
      </c>
      <c r="D35" s="7">
        <v>1911295</v>
      </c>
      <c r="H35" s="5">
        <v>43949</v>
      </c>
      <c r="I35" s="6" t="s">
        <v>26</v>
      </c>
      <c r="J35" s="7">
        <v>1123455</v>
      </c>
      <c r="N35" s="96">
        <v>43918</v>
      </c>
      <c r="O35" s="6" t="s">
        <v>30</v>
      </c>
      <c r="P35" s="7">
        <v>853225</v>
      </c>
    </row>
    <row r="36" spans="2:16" x14ac:dyDescent="0.25">
      <c r="B36" s="96">
        <v>43980</v>
      </c>
      <c r="C36" s="6" t="s">
        <v>29</v>
      </c>
      <c r="D36" s="7">
        <v>2162866</v>
      </c>
      <c r="H36" s="5">
        <v>43950</v>
      </c>
      <c r="I36" s="6" t="s">
        <v>27</v>
      </c>
      <c r="J36" s="7">
        <v>1142684</v>
      </c>
      <c r="N36" s="96">
        <v>43919</v>
      </c>
      <c r="O36" s="6" t="s">
        <v>24</v>
      </c>
      <c r="P36" s="7">
        <v>482922</v>
      </c>
    </row>
    <row r="37" spans="2:16" x14ac:dyDescent="0.25">
      <c r="B37" s="96">
        <v>43981</v>
      </c>
      <c r="C37" s="6" t="s">
        <v>30</v>
      </c>
      <c r="D37" s="7">
        <v>215876</v>
      </c>
      <c r="H37" s="5">
        <v>43951</v>
      </c>
      <c r="I37" s="6" t="s">
        <v>28</v>
      </c>
      <c r="J37" s="7">
        <v>1116565</v>
      </c>
      <c r="N37" s="96">
        <v>43920</v>
      </c>
      <c r="O37" s="6" t="s">
        <v>25</v>
      </c>
      <c r="P37" s="7">
        <v>1147167</v>
      </c>
    </row>
    <row r="38" spans="2:16" x14ac:dyDescent="0.25">
      <c r="B38" s="96">
        <v>43982</v>
      </c>
      <c r="C38" s="6" t="s">
        <v>24</v>
      </c>
      <c r="D38" s="7">
        <v>129600</v>
      </c>
      <c r="H38" s="123" t="s">
        <v>31</v>
      </c>
      <c r="I38" s="123"/>
      <c r="J38" s="8">
        <v>21944525</v>
      </c>
      <c r="N38" s="96">
        <v>43921</v>
      </c>
      <c r="O38" s="6" t="s">
        <v>26</v>
      </c>
      <c r="P38" s="7">
        <v>1024248</v>
      </c>
    </row>
    <row r="39" spans="2:16" x14ac:dyDescent="0.25">
      <c r="B39" s="255" t="s">
        <v>31</v>
      </c>
      <c r="C39" s="255"/>
      <c r="D39" s="8">
        <f>SUM(D8:D38)</f>
        <v>27606841</v>
      </c>
      <c r="N39" s="255" t="s">
        <v>31</v>
      </c>
      <c r="O39" s="255"/>
      <c r="P39" s="8">
        <f>SUM(P8:P38)</f>
        <v>123221890</v>
      </c>
    </row>
  </sheetData>
  <mergeCells count="2">
    <mergeCell ref="N39:O39"/>
    <mergeCell ref="B39:C39"/>
  </mergeCells>
  <phoneticPr fontId="8" type="noConversion"/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134"/>
    <col min="2" max="7" width="13.7109375" style="134" customWidth="1"/>
    <col min="8" max="8" width="12.85546875" style="134" customWidth="1"/>
    <col min="9" max="9" width="18.85546875" style="134" customWidth="1"/>
    <col min="10" max="17" width="12.85546875" style="134" customWidth="1"/>
    <col min="18" max="16384" width="8.85546875" style="134"/>
  </cols>
  <sheetData>
    <row r="1" spans="1:17" s="132" customFormat="1" x14ac:dyDescent="0.25">
      <c r="A1" s="131" t="s">
        <v>346</v>
      </c>
    </row>
    <row r="2" spans="1:17" s="132" customFormat="1" ht="14.25" x14ac:dyDescent="0.2">
      <c r="A2" s="133"/>
    </row>
    <row r="3" spans="1:17" s="132" customFormat="1" ht="14.25" x14ac:dyDescent="0.2"/>
    <row r="4" spans="1:17" s="132" customFormat="1" ht="14.25" x14ac:dyDescent="0.2"/>
    <row r="5" spans="1:17" s="132" customFormat="1" ht="14.25" x14ac:dyDescent="0.2"/>
    <row r="6" spans="1:17" ht="15.75" x14ac:dyDescent="0.25">
      <c r="B6" s="132"/>
      <c r="C6" s="132"/>
      <c r="D6" s="132"/>
      <c r="E6" s="132"/>
      <c r="F6" s="132"/>
      <c r="G6" s="132"/>
      <c r="I6" s="304" t="s">
        <v>56</v>
      </c>
      <c r="J6" s="309" t="s">
        <v>0</v>
      </c>
      <c r="K6" s="309"/>
      <c r="L6" s="309"/>
      <c r="M6" s="309"/>
      <c r="N6" s="304" t="s">
        <v>317</v>
      </c>
      <c r="O6" s="304"/>
      <c r="P6" s="304" t="s">
        <v>395</v>
      </c>
      <c r="Q6" s="304"/>
    </row>
    <row r="7" spans="1:17" ht="15.75" x14ac:dyDescent="0.25">
      <c r="B7" s="304" t="s">
        <v>56</v>
      </c>
      <c r="C7" s="309" t="s">
        <v>0</v>
      </c>
      <c r="D7" s="309"/>
      <c r="E7" s="309"/>
      <c r="F7" s="304" t="s">
        <v>317</v>
      </c>
      <c r="G7" s="304" t="s">
        <v>395</v>
      </c>
      <c r="I7" s="318"/>
      <c r="J7" s="319" t="s">
        <v>45</v>
      </c>
      <c r="K7" s="319"/>
      <c r="L7" s="319" t="s">
        <v>46</v>
      </c>
      <c r="M7" s="319"/>
      <c r="N7" s="305"/>
      <c r="O7" s="305"/>
      <c r="P7" s="305"/>
      <c r="Q7" s="305"/>
    </row>
    <row r="8" spans="1:17" ht="30" x14ac:dyDescent="0.25">
      <c r="B8" s="305"/>
      <c r="C8" s="136" t="s">
        <v>45</v>
      </c>
      <c r="D8" s="136" t="s">
        <v>46</v>
      </c>
      <c r="E8" s="136" t="s">
        <v>342</v>
      </c>
      <c r="F8" s="305"/>
      <c r="G8" s="305"/>
      <c r="I8" s="305"/>
      <c r="J8" s="135" t="s">
        <v>40</v>
      </c>
      <c r="K8" s="137" t="s">
        <v>41</v>
      </c>
      <c r="L8" s="135" t="s">
        <v>40</v>
      </c>
      <c r="M8" s="137" t="s">
        <v>41</v>
      </c>
      <c r="N8" s="135" t="s">
        <v>40</v>
      </c>
      <c r="O8" s="137" t="s">
        <v>41</v>
      </c>
      <c r="P8" s="135" t="s">
        <v>40</v>
      </c>
      <c r="Q8" s="137" t="s">
        <v>41</v>
      </c>
    </row>
    <row r="9" spans="1:17" x14ac:dyDescent="0.25">
      <c r="B9" s="164">
        <v>0</v>
      </c>
      <c r="C9" s="165">
        <v>10.818181818181818</v>
      </c>
      <c r="D9" s="165">
        <v>7.5</v>
      </c>
      <c r="E9" s="166">
        <v>8.67741935483871</v>
      </c>
      <c r="F9" s="166">
        <v>5.6551724137931032</v>
      </c>
      <c r="G9" s="166">
        <v>6.645161290322581</v>
      </c>
      <c r="I9" s="164">
        <v>0</v>
      </c>
      <c r="J9" s="167">
        <v>8.75</v>
      </c>
      <c r="K9" s="166">
        <v>16.333333333333332</v>
      </c>
      <c r="L9" s="167">
        <v>7.7142857142857144</v>
      </c>
      <c r="M9" s="166">
        <v>7</v>
      </c>
      <c r="N9" s="167">
        <v>5.666666666666667</v>
      </c>
      <c r="O9" s="166">
        <v>5.625</v>
      </c>
      <c r="P9" s="167">
        <v>7.333333333333333</v>
      </c>
      <c r="Q9" s="166">
        <v>5.2</v>
      </c>
    </row>
    <row r="10" spans="1:17" x14ac:dyDescent="0.25">
      <c r="B10" s="164">
        <v>4.1666666666666664E-2</v>
      </c>
      <c r="C10" s="165">
        <v>6.2727272727272725</v>
      </c>
      <c r="D10" s="165">
        <v>6.4</v>
      </c>
      <c r="E10" s="166">
        <v>6.354838709677419</v>
      </c>
      <c r="F10" s="166">
        <v>5.7931034482758621</v>
      </c>
      <c r="G10" s="166">
        <v>5.4838709677419351</v>
      </c>
      <c r="I10" s="164">
        <v>4.1666666666666664E-2</v>
      </c>
      <c r="J10" s="167">
        <v>5.5</v>
      </c>
      <c r="K10" s="166">
        <v>8.3333333333333339</v>
      </c>
      <c r="L10" s="167">
        <v>7.1428571428571432</v>
      </c>
      <c r="M10" s="166">
        <v>4.666666666666667</v>
      </c>
      <c r="N10" s="167">
        <v>5.8571428571428568</v>
      </c>
      <c r="O10" s="166">
        <v>5.625</v>
      </c>
      <c r="P10" s="167">
        <v>5.6190476190476186</v>
      </c>
      <c r="Q10" s="166">
        <v>5.2</v>
      </c>
    </row>
    <row r="11" spans="1:17" x14ac:dyDescent="0.25">
      <c r="B11" s="164">
        <v>8.3333333333333301E-2</v>
      </c>
      <c r="C11" s="165">
        <v>6.0909090909090908</v>
      </c>
      <c r="D11" s="165">
        <v>7</v>
      </c>
      <c r="E11" s="166">
        <v>6.67741935483871</v>
      </c>
      <c r="F11" s="166">
        <v>6.166666666666667</v>
      </c>
      <c r="G11" s="166">
        <v>4.129032258064516</v>
      </c>
      <c r="I11" s="164">
        <v>8.3333333333333301E-2</v>
      </c>
      <c r="J11" s="167">
        <v>6.375</v>
      </c>
      <c r="K11" s="166">
        <v>5.333333333333333</v>
      </c>
      <c r="L11" s="167">
        <v>8.1428571428571423</v>
      </c>
      <c r="M11" s="166">
        <v>4.333333333333333</v>
      </c>
      <c r="N11" s="167">
        <v>6.7727272727272725</v>
      </c>
      <c r="O11" s="166">
        <v>4.5</v>
      </c>
      <c r="P11" s="167">
        <v>4.0952380952380949</v>
      </c>
      <c r="Q11" s="166">
        <v>4.2</v>
      </c>
    </row>
    <row r="12" spans="1:17" x14ac:dyDescent="0.25">
      <c r="B12" s="164">
        <v>0.125</v>
      </c>
      <c r="C12" s="165">
        <v>6.5454545454545459</v>
      </c>
      <c r="D12" s="165">
        <v>8.3000000000000007</v>
      </c>
      <c r="E12" s="166">
        <v>7.67741935483871</v>
      </c>
      <c r="F12" s="166">
        <v>7.1333333333333337</v>
      </c>
      <c r="G12" s="166">
        <v>3.7096774193548385</v>
      </c>
      <c r="I12" s="164">
        <v>0.125</v>
      </c>
      <c r="J12" s="167">
        <v>7.5</v>
      </c>
      <c r="K12" s="166">
        <v>4</v>
      </c>
      <c r="L12" s="167">
        <v>9.2857142857142865</v>
      </c>
      <c r="M12" s="166">
        <v>6</v>
      </c>
      <c r="N12" s="167">
        <v>7.6818181818181817</v>
      </c>
      <c r="O12" s="166">
        <v>5.625</v>
      </c>
      <c r="P12" s="167">
        <v>4</v>
      </c>
      <c r="Q12" s="166">
        <v>3.1</v>
      </c>
    </row>
    <row r="13" spans="1:17" x14ac:dyDescent="0.25">
      <c r="B13" s="164">
        <v>0.16666666666666699</v>
      </c>
      <c r="C13" s="165">
        <v>6.6363636363636367</v>
      </c>
      <c r="D13" s="165">
        <v>9.4</v>
      </c>
      <c r="E13" s="166">
        <v>8.4193548387096779</v>
      </c>
      <c r="F13" s="166">
        <v>9.4</v>
      </c>
      <c r="G13" s="166">
        <v>8.258064516129032</v>
      </c>
      <c r="I13" s="164">
        <v>0.16666666666666699</v>
      </c>
      <c r="J13" s="167">
        <v>7.625</v>
      </c>
      <c r="K13" s="166">
        <v>4</v>
      </c>
      <c r="L13" s="167">
        <v>10</v>
      </c>
      <c r="M13" s="166">
        <v>8</v>
      </c>
      <c r="N13" s="167">
        <v>10.045454545454545</v>
      </c>
      <c r="O13" s="166">
        <v>7.625</v>
      </c>
      <c r="P13" s="167">
        <v>8.8095238095238102</v>
      </c>
      <c r="Q13" s="166">
        <v>7.1</v>
      </c>
    </row>
    <row r="14" spans="1:17" x14ac:dyDescent="0.25">
      <c r="B14" s="164">
        <v>0.20833333333333301</v>
      </c>
      <c r="C14" s="165">
        <v>8.2727272727272734</v>
      </c>
      <c r="D14" s="165">
        <v>11.2</v>
      </c>
      <c r="E14" s="166">
        <v>10.161290322580646</v>
      </c>
      <c r="F14" s="166">
        <v>12.8</v>
      </c>
      <c r="G14" s="166">
        <v>11.193548387096774</v>
      </c>
      <c r="I14" s="164">
        <v>0.20833333333333301</v>
      </c>
      <c r="J14" s="167">
        <v>9</v>
      </c>
      <c r="K14" s="166">
        <v>6.333333333333333</v>
      </c>
      <c r="L14" s="167">
        <v>11.642857142857142</v>
      </c>
      <c r="M14" s="166">
        <v>10.166666666666666</v>
      </c>
      <c r="N14" s="167">
        <v>13.090909090909092</v>
      </c>
      <c r="O14" s="166">
        <v>12</v>
      </c>
      <c r="P14" s="167">
        <v>11.80952380952381</v>
      </c>
      <c r="Q14" s="166">
        <v>9.9</v>
      </c>
    </row>
    <row r="15" spans="1:17" x14ac:dyDescent="0.25">
      <c r="B15" s="164">
        <v>0.25</v>
      </c>
      <c r="C15" s="165">
        <v>13.818181818181818</v>
      </c>
      <c r="D15" s="165">
        <v>12.85</v>
      </c>
      <c r="E15" s="166">
        <v>13.193548387096774</v>
      </c>
      <c r="F15" s="166">
        <v>11.2</v>
      </c>
      <c r="G15" s="166">
        <v>10.03225806451613</v>
      </c>
      <c r="I15" s="164">
        <v>0.25</v>
      </c>
      <c r="J15" s="167">
        <v>15.875</v>
      </c>
      <c r="K15" s="166">
        <v>8.3333333333333339</v>
      </c>
      <c r="L15" s="167">
        <v>13.642857142857142</v>
      </c>
      <c r="M15" s="166">
        <v>11</v>
      </c>
      <c r="N15" s="167">
        <v>10.954545454545455</v>
      </c>
      <c r="O15" s="166">
        <v>11.875</v>
      </c>
      <c r="P15" s="167">
        <v>10.285714285714286</v>
      </c>
      <c r="Q15" s="166">
        <v>9.5</v>
      </c>
    </row>
    <row r="16" spans="1:17" x14ac:dyDescent="0.25">
      <c r="B16" s="164">
        <v>0.29166666666666702</v>
      </c>
      <c r="C16" s="165">
        <v>34.545454545454547</v>
      </c>
      <c r="D16" s="165">
        <v>19.350000000000001</v>
      </c>
      <c r="E16" s="166">
        <v>24.741935483870968</v>
      </c>
      <c r="F16" s="166">
        <v>9.4333333333333336</v>
      </c>
      <c r="G16" s="166">
        <v>10.064516129032258</v>
      </c>
      <c r="I16" s="164">
        <v>0.29166666666666702</v>
      </c>
      <c r="J16" s="167">
        <v>44.25</v>
      </c>
      <c r="K16" s="166">
        <v>8.6666666666666661</v>
      </c>
      <c r="L16" s="167">
        <v>23.642857142857142</v>
      </c>
      <c r="M16" s="166">
        <v>9.3333333333333339</v>
      </c>
      <c r="N16" s="167">
        <v>9.6363636363636367</v>
      </c>
      <c r="O16" s="166">
        <v>8.875</v>
      </c>
      <c r="P16" s="167">
        <v>11.523809523809524</v>
      </c>
      <c r="Q16" s="166">
        <v>7</v>
      </c>
    </row>
    <row r="17" spans="2:17" x14ac:dyDescent="0.25">
      <c r="B17" s="164">
        <v>0.33333333333333298</v>
      </c>
      <c r="C17" s="165">
        <v>45.454545454545453</v>
      </c>
      <c r="D17" s="165">
        <v>19.8</v>
      </c>
      <c r="E17" s="166">
        <v>28.903225806451612</v>
      </c>
      <c r="F17" s="166">
        <v>8</v>
      </c>
      <c r="G17" s="166">
        <v>12.838709677419354</v>
      </c>
      <c r="I17" s="164">
        <v>0.33333333333333298</v>
      </c>
      <c r="J17" s="167">
        <v>59</v>
      </c>
      <c r="K17" s="166">
        <v>9.3333333333333339</v>
      </c>
      <c r="L17" s="167">
        <v>24.857142857142858</v>
      </c>
      <c r="M17" s="166">
        <v>8</v>
      </c>
      <c r="N17" s="167">
        <v>9.045454545454545</v>
      </c>
      <c r="O17" s="166">
        <v>5.125</v>
      </c>
      <c r="P17" s="167">
        <v>16.666666666666668</v>
      </c>
      <c r="Q17" s="166">
        <v>4.8</v>
      </c>
    </row>
    <row r="18" spans="2:17" x14ac:dyDescent="0.25">
      <c r="B18" s="164">
        <v>0.375</v>
      </c>
      <c r="C18" s="165">
        <v>41.18181818181818</v>
      </c>
      <c r="D18" s="165">
        <v>16.8</v>
      </c>
      <c r="E18" s="166">
        <v>25.451612903225808</v>
      </c>
      <c r="F18" s="166">
        <v>8.3666666666666671</v>
      </c>
      <c r="G18" s="166">
        <v>14.516129032258064</v>
      </c>
      <c r="I18" s="164">
        <v>0.375</v>
      </c>
      <c r="J18" s="167">
        <v>51.5</v>
      </c>
      <c r="K18" s="166">
        <v>13.666666666666666</v>
      </c>
      <c r="L18" s="167">
        <v>20.285714285714285</v>
      </c>
      <c r="M18" s="166">
        <v>8.6666666666666661</v>
      </c>
      <c r="N18" s="167">
        <v>9.1818181818181817</v>
      </c>
      <c r="O18" s="166">
        <v>6.125</v>
      </c>
      <c r="P18" s="167">
        <v>18.38095238095238</v>
      </c>
      <c r="Q18" s="166">
        <v>6.4</v>
      </c>
    </row>
    <row r="19" spans="2:17" x14ac:dyDescent="0.25">
      <c r="B19" s="164">
        <v>0.41666666666666702</v>
      </c>
      <c r="C19" s="165">
        <v>37.272727272727273</v>
      </c>
      <c r="D19" s="165">
        <v>16.899999999999999</v>
      </c>
      <c r="E19" s="166">
        <v>24.129032258064516</v>
      </c>
      <c r="F19" s="166">
        <v>9.7333333333333325</v>
      </c>
      <c r="G19" s="166">
        <v>16.096774193548388</v>
      </c>
      <c r="I19" s="164">
        <v>0.41666666666666702</v>
      </c>
      <c r="J19" s="167">
        <v>44.75</v>
      </c>
      <c r="K19" s="166">
        <v>17.333333333333332</v>
      </c>
      <c r="L19" s="167">
        <v>19.928571428571427</v>
      </c>
      <c r="M19" s="166">
        <v>9.8333333333333339</v>
      </c>
      <c r="N19" s="167">
        <v>10.409090909090908</v>
      </c>
      <c r="O19" s="166">
        <v>7.875</v>
      </c>
      <c r="P19" s="167">
        <v>19.904761904761905</v>
      </c>
      <c r="Q19" s="166">
        <v>8.1</v>
      </c>
    </row>
    <row r="20" spans="2:17" x14ac:dyDescent="0.25">
      <c r="B20" s="164">
        <v>0.45833333333333298</v>
      </c>
      <c r="C20" s="165">
        <v>35.636363636363633</v>
      </c>
      <c r="D20" s="165">
        <v>17.399999999999999</v>
      </c>
      <c r="E20" s="166">
        <v>23.870967741935484</v>
      </c>
      <c r="F20" s="166">
        <v>10.866666666666667</v>
      </c>
      <c r="G20" s="166">
        <v>16.451612903225808</v>
      </c>
      <c r="I20" s="164">
        <v>0.45833333333333298</v>
      </c>
      <c r="J20" s="167">
        <v>40.875</v>
      </c>
      <c r="K20" s="166">
        <v>21.666666666666668</v>
      </c>
      <c r="L20" s="167">
        <v>20.071428571428573</v>
      </c>
      <c r="M20" s="166">
        <v>11.166666666666666</v>
      </c>
      <c r="N20" s="167">
        <v>11.545454545454545</v>
      </c>
      <c r="O20" s="166">
        <v>9</v>
      </c>
      <c r="P20" s="167">
        <v>20.333333333333332</v>
      </c>
      <c r="Q20" s="166">
        <v>8.3000000000000007</v>
      </c>
    </row>
    <row r="21" spans="2:17" x14ac:dyDescent="0.25">
      <c r="B21" s="164">
        <v>0.5</v>
      </c>
      <c r="C21" s="165">
        <v>37.909090909090907</v>
      </c>
      <c r="D21" s="165">
        <v>18.850000000000001</v>
      </c>
      <c r="E21" s="166">
        <v>25.612903225806452</v>
      </c>
      <c r="F21" s="166">
        <v>11.5</v>
      </c>
      <c r="G21" s="166">
        <v>16.70967741935484</v>
      </c>
      <c r="I21" s="164">
        <v>0.5</v>
      </c>
      <c r="J21" s="167">
        <v>41</v>
      </c>
      <c r="K21" s="166">
        <v>29.666666666666668</v>
      </c>
      <c r="L21" s="167">
        <v>20.142857142857142</v>
      </c>
      <c r="M21" s="166">
        <v>15.833333333333334</v>
      </c>
      <c r="N21" s="167">
        <v>12.454545454545455</v>
      </c>
      <c r="O21" s="166">
        <v>8.875</v>
      </c>
      <c r="P21" s="167">
        <v>21.095238095238095</v>
      </c>
      <c r="Q21" s="166">
        <v>7.5</v>
      </c>
    </row>
    <row r="22" spans="2:17" x14ac:dyDescent="0.25">
      <c r="B22" s="164">
        <v>0.54166666666666696</v>
      </c>
      <c r="C22" s="165">
        <v>39.454545454545453</v>
      </c>
      <c r="D22" s="165">
        <v>18.899999999999999</v>
      </c>
      <c r="E22" s="166">
        <v>26.193548387096776</v>
      </c>
      <c r="F22" s="166">
        <v>11.8</v>
      </c>
      <c r="G22" s="166">
        <v>17.35483870967742</v>
      </c>
      <c r="I22" s="164">
        <v>0.54166666666666696</v>
      </c>
      <c r="J22" s="167">
        <v>39.25</v>
      </c>
      <c r="K22" s="166">
        <v>40</v>
      </c>
      <c r="L22" s="167">
        <v>19.642857142857142</v>
      </c>
      <c r="M22" s="166">
        <v>17.166666666666668</v>
      </c>
      <c r="N22" s="167">
        <v>13.045454545454545</v>
      </c>
      <c r="O22" s="166">
        <v>8.375</v>
      </c>
      <c r="P22" s="167">
        <v>21.904761904761905</v>
      </c>
      <c r="Q22" s="166">
        <v>7.8</v>
      </c>
    </row>
    <row r="23" spans="2:17" x14ac:dyDescent="0.25">
      <c r="B23" s="164">
        <v>0.58333333333333304</v>
      </c>
      <c r="C23" s="165">
        <v>41.272727272727273</v>
      </c>
      <c r="D23" s="165">
        <v>20.9</v>
      </c>
      <c r="E23" s="166">
        <v>28.129032258064516</v>
      </c>
      <c r="F23" s="166">
        <v>13.033333333333333</v>
      </c>
      <c r="G23" s="166">
        <v>19.129032258064516</v>
      </c>
      <c r="I23" s="164">
        <v>0.58333333333333304</v>
      </c>
      <c r="J23" s="167">
        <v>39.25</v>
      </c>
      <c r="K23" s="166">
        <v>46.666666666666664</v>
      </c>
      <c r="L23" s="167">
        <v>21.857142857142858</v>
      </c>
      <c r="M23" s="166">
        <v>18.666666666666668</v>
      </c>
      <c r="N23" s="167">
        <v>15.227272727272727</v>
      </c>
      <c r="O23" s="166">
        <v>7</v>
      </c>
      <c r="P23" s="167">
        <v>24.714285714285715</v>
      </c>
      <c r="Q23" s="166">
        <v>7.4</v>
      </c>
    </row>
    <row r="24" spans="2:17" x14ac:dyDescent="0.25">
      <c r="B24" s="164">
        <v>0.625</v>
      </c>
      <c r="C24" s="165">
        <v>46.090909090909093</v>
      </c>
      <c r="D24" s="165">
        <v>22.8</v>
      </c>
      <c r="E24" s="166">
        <v>31.06451612903226</v>
      </c>
      <c r="F24" s="166">
        <v>13.533333333333333</v>
      </c>
      <c r="G24" s="166">
        <v>19.677419354838708</v>
      </c>
      <c r="I24" s="164">
        <v>0.625</v>
      </c>
      <c r="J24" s="167">
        <v>44.5</v>
      </c>
      <c r="K24" s="166">
        <v>50.333333333333336</v>
      </c>
      <c r="L24" s="167">
        <v>24.5</v>
      </c>
      <c r="M24" s="166">
        <v>18.833333333333332</v>
      </c>
      <c r="N24" s="167">
        <v>15.863636363636363</v>
      </c>
      <c r="O24" s="166">
        <v>7.125</v>
      </c>
      <c r="P24" s="167">
        <v>26.38095238095238</v>
      </c>
      <c r="Q24" s="166">
        <v>5.6</v>
      </c>
    </row>
    <row r="25" spans="2:17" x14ac:dyDescent="0.25">
      <c r="B25" s="164">
        <v>0.66666666666666696</v>
      </c>
      <c r="C25" s="165">
        <v>50.090909090909093</v>
      </c>
      <c r="D25" s="165">
        <v>23.4</v>
      </c>
      <c r="E25" s="166">
        <v>32.87096774193548</v>
      </c>
      <c r="F25" s="166">
        <v>13.633333333333333</v>
      </c>
      <c r="G25" s="166">
        <v>20.29032258064516</v>
      </c>
      <c r="I25" s="164">
        <v>0.66666666666666696</v>
      </c>
      <c r="J25" s="167">
        <v>51</v>
      </c>
      <c r="K25" s="166">
        <v>47.666666666666664</v>
      </c>
      <c r="L25" s="167">
        <v>25.5</v>
      </c>
      <c r="M25" s="166">
        <v>18.5</v>
      </c>
      <c r="N25" s="167">
        <v>16.272727272727273</v>
      </c>
      <c r="O25" s="166">
        <v>6.375</v>
      </c>
      <c r="P25" s="167">
        <v>27.952380952380953</v>
      </c>
      <c r="Q25" s="166">
        <v>4.2</v>
      </c>
    </row>
    <row r="26" spans="2:17" x14ac:dyDescent="0.25">
      <c r="B26" s="164">
        <v>0.70833333333333304</v>
      </c>
      <c r="C26" s="165">
        <v>55.363636363636367</v>
      </c>
      <c r="D26" s="165">
        <v>26.75</v>
      </c>
      <c r="E26" s="166">
        <v>36.903225806451616</v>
      </c>
      <c r="F26" s="166">
        <v>15.266666666666667</v>
      </c>
      <c r="G26" s="166">
        <v>21.677419354838708</v>
      </c>
      <c r="I26" s="164">
        <v>0.70833333333333304</v>
      </c>
      <c r="J26" s="167">
        <v>59.375</v>
      </c>
      <c r="K26" s="166">
        <v>44.666666666666664</v>
      </c>
      <c r="L26" s="167">
        <v>30.714285714285715</v>
      </c>
      <c r="M26" s="166">
        <v>17.5</v>
      </c>
      <c r="N26" s="167">
        <v>18.90909090909091</v>
      </c>
      <c r="O26" s="166">
        <v>5.25</v>
      </c>
      <c r="P26" s="167">
        <v>30.714285714285715</v>
      </c>
      <c r="Q26" s="166">
        <v>2.7</v>
      </c>
    </row>
    <row r="27" spans="2:17" x14ac:dyDescent="0.25">
      <c r="B27" s="164">
        <v>0.75</v>
      </c>
      <c r="C27" s="165">
        <v>60.18181818181818</v>
      </c>
      <c r="D27" s="165">
        <v>30</v>
      </c>
      <c r="E27" s="166">
        <v>40.70967741935484</v>
      </c>
      <c r="F27" s="166">
        <v>15.1</v>
      </c>
      <c r="G27" s="166">
        <v>23.161290322580644</v>
      </c>
      <c r="I27" s="164">
        <v>0.75</v>
      </c>
      <c r="J27" s="167">
        <v>65.75</v>
      </c>
      <c r="K27" s="166">
        <v>45.333333333333336</v>
      </c>
      <c r="L27" s="167">
        <v>35.714285714285715</v>
      </c>
      <c r="M27" s="166">
        <v>16.666666666666668</v>
      </c>
      <c r="N27" s="167">
        <v>19.181818181818183</v>
      </c>
      <c r="O27" s="166">
        <v>3.875</v>
      </c>
      <c r="P27" s="167">
        <v>33.428571428571431</v>
      </c>
      <c r="Q27" s="166">
        <v>1.6</v>
      </c>
    </row>
    <row r="28" spans="2:17" x14ac:dyDescent="0.25">
      <c r="B28" s="164">
        <v>0.79166666666666696</v>
      </c>
      <c r="C28" s="165">
        <v>53.272727272727273</v>
      </c>
      <c r="D28" s="165">
        <v>23.6</v>
      </c>
      <c r="E28" s="166">
        <v>34.12903225806452</v>
      </c>
      <c r="F28" s="166">
        <v>8.0333333333333332</v>
      </c>
      <c r="G28" s="166">
        <v>15.806451612903226</v>
      </c>
      <c r="I28" s="164">
        <v>0.79166666666666696</v>
      </c>
      <c r="J28" s="167">
        <v>56.875</v>
      </c>
      <c r="K28" s="166">
        <v>43.666666666666664</v>
      </c>
      <c r="L28" s="167">
        <v>27.142857142857142</v>
      </c>
      <c r="M28" s="166">
        <v>15.333333333333334</v>
      </c>
      <c r="N28" s="167">
        <v>9.6363636363636367</v>
      </c>
      <c r="O28" s="166">
        <v>3.625</v>
      </c>
      <c r="P28" s="167">
        <v>22.714285714285715</v>
      </c>
      <c r="Q28" s="166">
        <v>1.3</v>
      </c>
    </row>
    <row r="29" spans="2:17" x14ac:dyDescent="0.25">
      <c r="B29" s="164">
        <v>0.83333333333333304</v>
      </c>
      <c r="C29" s="165">
        <v>37.18181818181818</v>
      </c>
      <c r="D29" s="165">
        <v>15.65</v>
      </c>
      <c r="E29" s="166">
        <v>23.29032258064516</v>
      </c>
      <c r="F29" s="166">
        <v>6.1</v>
      </c>
      <c r="G29" s="166">
        <v>5.32258064516129</v>
      </c>
      <c r="I29" s="164">
        <v>0.83333333333333304</v>
      </c>
      <c r="J29" s="167">
        <v>37</v>
      </c>
      <c r="K29" s="166">
        <v>37.666666666666664</v>
      </c>
      <c r="L29" s="167">
        <v>16.642857142857142</v>
      </c>
      <c r="M29" s="166">
        <v>13.333333333333334</v>
      </c>
      <c r="N29" s="167">
        <v>6.4090909090909092</v>
      </c>
      <c r="O29" s="166">
        <v>5.25</v>
      </c>
      <c r="P29" s="167">
        <v>7.1428571428571432</v>
      </c>
      <c r="Q29" s="166">
        <v>1.5</v>
      </c>
    </row>
    <row r="30" spans="2:17" x14ac:dyDescent="0.25">
      <c r="B30" s="164">
        <v>0.875</v>
      </c>
      <c r="C30" s="165">
        <v>30.181818181818183</v>
      </c>
      <c r="D30" s="165">
        <v>11.5</v>
      </c>
      <c r="E30" s="166">
        <v>18.129032258064516</v>
      </c>
      <c r="F30" s="166">
        <v>6.9</v>
      </c>
      <c r="G30" s="166">
        <v>9.0967741935483879</v>
      </c>
      <c r="I30" s="164">
        <v>0.875</v>
      </c>
      <c r="J30" s="167">
        <v>29.75</v>
      </c>
      <c r="K30" s="166">
        <v>31.333333333333332</v>
      </c>
      <c r="L30" s="167">
        <v>11.428571428571429</v>
      </c>
      <c r="M30" s="166">
        <v>11.666666666666666</v>
      </c>
      <c r="N30" s="167">
        <v>6.7272727272727275</v>
      </c>
      <c r="O30" s="166">
        <v>7.375</v>
      </c>
      <c r="P30" s="167">
        <v>10.380952380952381</v>
      </c>
      <c r="Q30" s="166">
        <v>6.4</v>
      </c>
    </row>
    <row r="31" spans="2:17" x14ac:dyDescent="0.25">
      <c r="B31" s="164">
        <v>0.91666666666666696</v>
      </c>
      <c r="C31" s="165">
        <v>23.363636363636363</v>
      </c>
      <c r="D31" s="165">
        <v>9.9</v>
      </c>
      <c r="E31" s="166">
        <v>14.67741935483871</v>
      </c>
      <c r="F31" s="166">
        <v>6.2</v>
      </c>
      <c r="G31" s="166">
        <v>9.67741935483871</v>
      </c>
      <c r="I31" s="164">
        <v>0.91666666666666696</v>
      </c>
      <c r="J31" s="167">
        <v>20.375</v>
      </c>
      <c r="K31" s="166">
        <v>31.333333333333332</v>
      </c>
      <c r="L31" s="167">
        <v>9.5</v>
      </c>
      <c r="M31" s="166">
        <v>10.833333333333334</v>
      </c>
      <c r="N31" s="167">
        <v>5.8636363636363633</v>
      </c>
      <c r="O31" s="166">
        <v>7.125</v>
      </c>
      <c r="P31" s="167">
        <v>11.19047619047619</v>
      </c>
      <c r="Q31" s="166">
        <v>6.5</v>
      </c>
    </row>
    <row r="32" spans="2:17" x14ac:dyDescent="0.25">
      <c r="B32" s="164">
        <v>0.95833333333333304</v>
      </c>
      <c r="C32" s="165">
        <v>15.545454545454545</v>
      </c>
      <c r="D32" s="165">
        <v>9.1</v>
      </c>
      <c r="E32" s="166">
        <v>11.387096774193548</v>
      </c>
      <c r="F32" s="166">
        <v>6.2666666666666666</v>
      </c>
      <c r="G32" s="166">
        <v>8.5483870967741939</v>
      </c>
      <c r="I32" s="164">
        <v>0.95833333333333304</v>
      </c>
      <c r="J32" s="167">
        <v>12.25</v>
      </c>
      <c r="K32" s="166">
        <v>24.333333333333332</v>
      </c>
      <c r="L32" s="167">
        <v>8.5</v>
      </c>
      <c r="M32" s="166">
        <v>10.5</v>
      </c>
      <c r="N32" s="167">
        <v>5.7727272727272725</v>
      </c>
      <c r="O32" s="166">
        <v>7.625</v>
      </c>
      <c r="P32" s="167">
        <v>9.4761904761904763</v>
      </c>
      <c r="Q32" s="166">
        <v>6.6</v>
      </c>
    </row>
    <row r="33" spans="2:17" ht="15.75" x14ac:dyDescent="0.25">
      <c r="B33" s="151" t="s">
        <v>345</v>
      </c>
      <c r="C33" s="163">
        <v>30.935606060606062</v>
      </c>
      <c r="D33" s="163">
        <v>16.010416666666668</v>
      </c>
      <c r="E33" s="155">
        <v>21.306451612903224</v>
      </c>
      <c r="F33" s="155">
        <v>9.6740947075208918</v>
      </c>
      <c r="G33" s="155">
        <v>12.744623655913978</v>
      </c>
      <c r="I33" s="151" t="s">
        <v>345</v>
      </c>
      <c r="J33" s="168">
        <v>33.223958333333336</v>
      </c>
      <c r="K33" s="155">
        <v>24.833333333333332</v>
      </c>
      <c r="L33" s="168">
        <v>17.81845238095238</v>
      </c>
      <c r="M33" s="155">
        <v>11.791666666666666</v>
      </c>
      <c r="N33" s="168">
        <v>10.653992395437262</v>
      </c>
      <c r="O33" s="155">
        <v>6.989583333333333</v>
      </c>
      <c r="P33" s="168">
        <v>16.077380952380953</v>
      </c>
      <c r="Q33" s="155">
        <v>5.7458333333333336</v>
      </c>
    </row>
  </sheetData>
  <mergeCells count="10">
    <mergeCell ref="P6:Q7"/>
    <mergeCell ref="I6:I8"/>
    <mergeCell ref="J6:M6"/>
    <mergeCell ref="N6:O7"/>
    <mergeCell ref="B7:B8"/>
    <mergeCell ref="C7:E7"/>
    <mergeCell ref="F7:F8"/>
    <mergeCell ref="J7:K7"/>
    <mergeCell ref="L7:M7"/>
    <mergeCell ref="G7:G8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134"/>
    <col min="2" max="2" width="6.5703125" style="134" customWidth="1"/>
    <col min="3" max="4" width="9.85546875" style="134" customWidth="1"/>
    <col min="5" max="28" width="7.7109375" style="134" customWidth="1"/>
    <col min="29" max="29" width="9.7109375" style="134" customWidth="1"/>
    <col min="30" max="16384" width="8.85546875" style="134"/>
  </cols>
  <sheetData>
    <row r="1" spans="1:29" s="132" customFormat="1" x14ac:dyDescent="0.25">
      <c r="A1" s="131" t="s">
        <v>347</v>
      </c>
    </row>
    <row r="2" spans="1:29" s="132" customFormat="1" ht="14.25" x14ac:dyDescent="0.2">
      <c r="A2" s="133"/>
    </row>
    <row r="3" spans="1:29" s="132" customFormat="1" ht="14.25" x14ac:dyDescent="0.2"/>
    <row r="4" spans="1:29" s="132" customFormat="1" ht="14.25" x14ac:dyDescent="0.2"/>
    <row r="5" spans="1:29" s="132" customFormat="1" ht="14.25" x14ac:dyDescent="0.2"/>
    <row r="6" spans="1:29" ht="24" customHeight="1" x14ac:dyDescent="0.25">
      <c r="B6" s="136"/>
      <c r="C6" s="136" t="s">
        <v>348</v>
      </c>
      <c r="D6" s="136" t="s">
        <v>19</v>
      </c>
      <c r="E6" s="169">
        <v>0</v>
      </c>
      <c r="F6" s="169">
        <v>4.1666666666666664E-2</v>
      </c>
      <c r="G6" s="169">
        <v>8.3333333333333301E-2</v>
      </c>
      <c r="H6" s="169">
        <v>0.125</v>
      </c>
      <c r="I6" s="169">
        <v>0.16666666666666699</v>
      </c>
      <c r="J6" s="169">
        <v>0.20833333333333301</v>
      </c>
      <c r="K6" s="169">
        <v>0.25</v>
      </c>
      <c r="L6" s="169">
        <v>0.29166666666666702</v>
      </c>
      <c r="M6" s="169">
        <v>0.33333333333333298</v>
      </c>
      <c r="N6" s="169">
        <v>0.375</v>
      </c>
      <c r="O6" s="169">
        <v>0.41666666666666702</v>
      </c>
      <c r="P6" s="169">
        <v>0.45833333333333298</v>
      </c>
      <c r="Q6" s="169">
        <v>0.5</v>
      </c>
      <c r="R6" s="169">
        <v>0.54166666666666696</v>
      </c>
      <c r="S6" s="169">
        <v>0.58333333333333304</v>
      </c>
      <c r="T6" s="169">
        <v>0.625</v>
      </c>
      <c r="U6" s="169">
        <v>0.66666666666666696</v>
      </c>
      <c r="V6" s="169">
        <v>0.70833333333333304</v>
      </c>
      <c r="W6" s="169">
        <v>0.75</v>
      </c>
      <c r="X6" s="169">
        <v>0.79166666666666696</v>
      </c>
      <c r="Y6" s="169">
        <v>0.83333333333333304</v>
      </c>
      <c r="Z6" s="169">
        <v>0.875</v>
      </c>
      <c r="AA6" s="169">
        <v>0.91666666666666696</v>
      </c>
      <c r="AB6" s="169">
        <v>0.95833333333333304</v>
      </c>
      <c r="AC6" s="136" t="s">
        <v>345</v>
      </c>
    </row>
    <row r="7" spans="1:29" x14ac:dyDescent="0.25">
      <c r="B7" s="320" t="s">
        <v>45</v>
      </c>
      <c r="C7" s="170" t="s">
        <v>349</v>
      </c>
      <c r="D7" s="171" t="s">
        <v>24</v>
      </c>
      <c r="E7" s="172">
        <v>17</v>
      </c>
      <c r="F7" s="172">
        <v>8</v>
      </c>
      <c r="G7" s="172">
        <v>4</v>
      </c>
      <c r="H7" s="172">
        <v>3</v>
      </c>
      <c r="I7" s="172">
        <v>3</v>
      </c>
      <c r="J7" s="172">
        <v>5</v>
      </c>
      <c r="K7" s="172">
        <v>8</v>
      </c>
      <c r="L7" s="172">
        <v>8</v>
      </c>
      <c r="M7" s="172">
        <v>6</v>
      </c>
      <c r="N7" s="172">
        <v>7</v>
      </c>
      <c r="O7" s="172">
        <v>9</v>
      </c>
      <c r="P7" s="172">
        <v>13</v>
      </c>
      <c r="Q7" s="172">
        <v>21</v>
      </c>
      <c r="R7" s="172">
        <v>32</v>
      </c>
      <c r="S7" s="172">
        <v>40</v>
      </c>
      <c r="T7" s="172">
        <v>46</v>
      </c>
      <c r="U7" s="172">
        <v>44</v>
      </c>
      <c r="V7" s="172">
        <v>43</v>
      </c>
      <c r="W7" s="172">
        <v>44</v>
      </c>
      <c r="X7" s="172">
        <v>41</v>
      </c>
      <c r="Y7" s="172">
        <v>36</v>
      </c>
      <c r="Z7" s="172">
        <v>33</v>
      </c>
      <c r="AA7" s="172">
        <v>36</v>
      </c>
      <c r="AB7" s="172">
        <v>24</v>
      </c>
      <c r="AC7" s="172">
        <v>22.125</v>
      </c>
    </row>
    <row r="8" spans="1:29" x14ac:dyDescent="0.25">
      <c r="B8" s="321"/>
      <c r="C8" s="164" t="s">
        <v>350</v>
      </c>
      <c r="D8" s="173" t="s">
        <v>25</v>
      </c>
      <c r="E8" s="174">
        <v>10</v>
      </c>
      <c r="F8" s="174">
        <v>4</v>
      </c>
      <c r="G8" s="174">
        <v>4</v>
      </c>
      <c r="H8" s="174">
        <v>6</v>
      </c>
      <c r="I8" s="174">
        <v>5</v>
      </c>
      <c r="J8" s="174">
        <v>6</v>
      </c>
      <c r="K8" s="174">
        <v>15</v>
      </c>
      <c r="L8" s="174">
        <v>46</v>
      </c>
      <c r="M8" s="174">
        <v>60</v>
      </c>
      <c r="N8" s="174">
        <v>50</v>
      </c>
      <c r="O8" s="174">
        <v>39</v>
      </c>
      <c r="P8" s="174">
        <v>36</v>
      </c>
      <c r="Q8" s="174">
        <v>37</v>
      </c>
      <c r="R8" s="174">
        <v>34</v>
      </c>
      <c r="S8" s="174">
        <v>34</v>
      </c>
      <c r="T8" s="174">
        <v>38</v>
      </c>
      <c r="U8" s="174">
        <v>46</v>
      </c>
      <c r="V8" s="174">
        <v>54</v>
      </c>
      <c r="W8" s="174">
        <v>62</v>
      </c>
      <c r="X8" s="174">
        <v>55</v>
      </c>
      <c r="Y8" s="174">
        <v>36</v>
      </c>
      <c r="Z8" s="174">
        <v>22</v>
      </c>
      <c r="AA8" s="174">
        <v>15</v>
      </c>
      <c r="AB8" s="174">
        <v>10</v>
      </c>
      <c r="AC8" s="174">
        <v>30.166666666666668</v>
      </c>
    </row>
    <row r="9" spans="1:29" x14ac:dyDescent="0.25">
      <c r="B9" s="321"/>
      <c r="C9" s="164" t="s">
        <v>351</v>
      </c>
      <c r="D9" s="173" t="s">
        <v>26</v>
      </c>
      <c r="E9" s="174">
        <v>8</v>
      </c>
      <c r="F9" s="174">
        <v>5</v>
      </c>
      <c r="G9" s="174">
        <v>6</v>
      </c>
      <c r="H9" s="174">
        <v>8</v>
      </c>
      <c r="I9" s="174">
        <v>6</v>
      </c>
      <c r="J9" s="174">
        <v>8</v>
      </c>
      <c r="K9" s="174">
        <v>15</v>
      </c>
      <c r="L9" s="174">
        <v>44</v>
      </c>
      <c r="M9" s="174">
        <v>57</v>
      </c>
      <c r="N9" s="174">
        <v>51</v>
      </c>
      <c r="O9" s="174">
        <v>48</v>
      </c>
      <c r="P9" s="174">
        <v>45</v>
      </c>
      <c r="Q9" s="174">
        <v>43</v>
      </c>
      <c r="R9" s="174">
        <v>40</v>
      </c>
      <c r="S9" s="174">
        <v>41</v>
      </c>
      <c r="T9" s="174">
        <v>45</v>
      </c>
      <c r="U9" s="174">
        <v>50</v>
      </c>
      <c r="V9" s="174">
        <v>59</v>
      </c>
      <c r="W9" s="174">
        <v>67</v>
      </c>
      <c r="X9" s="174">
        <v>58</v>
      </c>
      <c r="Y9" s="174">
        <v>38</v>
      </c>
      <c r="Z9" s="174">
        <v>74</v>
      </c>
      <c r="AA9" s="174">
        <v>39</v>
      </c>
      <c r="AB9" s="174">
        <v>9</v>
      </c>
      <c r="AC9" s="174">
        <v>36</v>
      </c>
    </row>
    <row r="10" spans="1:29" x14ac:dyDescent="0.25">
      <c r="B10" s="321"/>
      <c r="C10" s="164" t="s">
        <v>352</v>
      </c>
      <c r="D10" s="173" t="s">
        <v>27</v>
      </c>
      <c r="E10" s="174">
        <v>6</v>
      </c>
      <c r="F10" s="174">
        <v>5</v>
      </c>
      <c r="G10" s="174">
        <v>7</v>
      </c>
      <c r="H10" s="174">
        <v>7</v>
      </c>
      <c r="I10" s="174">
        <v>5</v>
      </c>
      <c r="J10" s="174">
        <v>5</v>
      </c>
      <c r="K10" s="174">
        <v>11</v>
      </c>
      <c r="L10" s="174">
        <v>38</v>
      </c>
      <c r="M10" s="174">
        <v>51</v>
      </c>
      <c r="N10" s="174">
        <v>46</v>
      </c>
      <c r="O10" s="174">
        <v>42</v>
      </c>
      <c r="P10" s="174">
        <v>40</v>
      </c>
      <c r="Q10" s="174">
        <v>39</v>
      </c>
      <c r="R10" s="174">
        <v>37</v>
      </c>
      <c r="S10" s="174">
        <v>39</v>
      </c>
      <c r="T10" s="174">
        <v>43</v>
      </c>
      <c r="U10" s="174">
        <v>48</v>
      </c>
      <c r="V10" s="174">
        <v>55</v>
      </c>
      <c r="W10" s="174">
        <v>60</v>
      </c>
      <c r="X10" s="174">
        <v>50</v>
      </c>
      <c r="Y10" s="174">
        <v>33</v>
      </c>
      <c r="Z10" s="174">
        <v>20</v>
      </c>
      <c r="AA10" s="174">
        <v>16</v>
      </c>
      <c r="AB10" s="174">
        <v>11</v>
      </c>
      <c r="AC10" s="174">
        <v>29.75</v>
      </c>
    </row>
    <row r="11" spans="1:29" x14ac:dyDescent="0.25">
      <c r="B11" s="321"/>
      <c r="C11" s="164" t="s">
        <v>353</v>
      </c>
      <c r="D11" s="173" t="s">
        <v>28</v>
      </c>
      <c r="E11" s="174">
        <v>8</v>
      </c>
      <c r="F11" s="174">
        <v>4</v>
      </c>
      <c r="G11" s="174">
        <v>6</v>
      </c>
      <c r="H11" s="174">
        <v>6</v>
      </c>
      <c r="I11" s="174">
        <v>6</v>
      </c>
      <c r="J11" s="174">
        <v>7</v>
      </c>
      <c r="K11" s="174">
        <v>14</v>
      </c>
      <c r="L11" s="174">
        <v>41</v>
      </c>
      <c r="M11" s="174">
        <v>56</v>
      </c>
      <c r="N11" s="174">
        <v>48</v>
      </c>
      <c r="O11" s="174">
        <v>41</v>
      </c>
      <c r="P11" s="174">
        <v>40</v>
      </c>
      <c r="Q11" s="174">
        <v>45</v>
      </c>
      <c r="R11" s="174">
        <v>48</v>
      </c>
      <c r="S11" s="174">
        <v>45</v>
      </c>
      <c r="T11" s="174">
        <v>47</v>
      </c>
      <c r="U11" s="174">
        <v>55</v>
      </c>
      <c r="V11" s="174">
        <v>69</v>
      </c>
      <c r="W11" s="174">
        <v>74</v>
      </c>
      <c r="X11" s="174">
        <v>60</v>
      </c>
      <c r="Y11" s="174">
        <v>38</v>
      </c>
      <c r="Z11" s="174">
        <v>26</v>
      </c>
      <c r="AA11" s="174">
        <v>20</v>
      </c>
      <c r="AB11" s="174">
        <v>16</v>
      </c>
      <c r="AC11" s="174">
        <v>34.166666666666664</v>
      </c>
    </row>
    <row r="12" spans="1:29" x14ac:dyDescent="0.25">
      <c r="B12" s="321"/>
      <c r="C12" s="164" t="s">
        <v>354</v>
      </c>
      <c r="D12" s="173" t="s">
        <v>29</v>
      </c>
      <c r="E12" s="174">
        <v>9</v>
      </c>
      <c r="F12" s="174">
        <v>7</v>
      </c>
      <c r="G12" s="174">
        <v>7</v>
      </c>
      <c r="H12" s="174">
        <v>9</v>
      </c>
      <c r="I12" s="174">
        <v>13</v>
      </c>
      <c r="J12" s="174">
        <v>15</v>
      </c>
      <c r="K12" s="174">
        <v>22</v>
      </c>
      <c r="L12" s="174">
        <v>51</v>
      </c>
      <c r="M12" s="174">
        <v>65</v>
      </c>
      <c r="N12" s="174">
        <v>57</v>
      </c>
      <c r="O12" s="174">
        <v>50</v>
      </c>
      <c r="P12" s="174">
        <v>44</v>
      </c>
      <c r="Q12" s="174">
        <v>41</v>
      </c>
      <c r="R12" s="174">
        <v>33</v>
      </c>
      <c r="S12" s="174">
        <v>29</v>
      </c>
      <c r="T12" s="174">
        <v>45</v>
      </c>
      <c r="U12" s="174">
        <v>54</v>
      </c>
      <c r="V12" s="174">
        <v>61</v>
      </c>
      <c r="W12" s="174">
        <v>66</v>
      </c>
      <c r="X12" s="174">
        <v>61</v>
      </c>
      <c r="Y12" s="174">
        <v>44</v>
      </c>
      <c r="Z12" s="174">
        <v>29</v>
      </c>
      <c r="AA12" s="174">
        <v>24</v>
      </c>
      <c r="AB12" s="174">
        <v>18</v>
      </c>
      <c r="AC12" s="174">
        <v>35.583333333333336</v>
      </c>
    </row>
    <row r="13" spans="1:29" x14ac:dyDescent="0.25">
      <c r="B13" s="321"/>
      <c r="C13" s="164" t="s">
        <v>355</v>
      </c>
      <c r="D13" s="173" t="s">
        <v>30</v>
      </c>
      <c r="E13" s="174">
        <v>12</v>
      </c>
      <c r="F13" s="174">
        <v>7</v>
      </c>
      <c r="G13" s="174">
        <v>7</v>
      </c>
      <c r="H13" s="174">
        <v>6</v>
      </c>
      <c r="I13" s="174">
        <v>6</v>
      </c>
      <c r="J13" s="174">
        <v>8</v>
      </c>
      <c r="K13" s="174">
        <v>10</v>
      </c>
      <c r="L13" s="174">
        <v>12</v>
      </c>
      <c r="M13" s="174">
        <v>18</v>
      </c>
      <c r="N13" s="174">
        <v>27</v>
      </c>
      <c r="O13" s="174">
        <v>31</v>
      </c>
      <c r="P13" s="174">
        <v>36</v>
      </c>
      <c r="Q13" s="174">
        <v>43</v>
      </c>
      <c r="R13" s="174">
        <v>53</v>
      </c>
      <c r="S13" s="174">
        <v>57</v>
      </c>
      <c r="T13" s="174">
        <v>58</v>
      </c>
      <c r="U13" s="174">
        <v>54</v>
      </c>
      <c r="V13" s="174">
        <v>51</v>
      </c>
      <c r="W13" s="174">
        <v>53</v>
      </c>
      <c r="X13" s="174">
        <v>52</v>
      </c>
      <c r="Y13" s="174">
        <v>42</v>
      </c>
      <c r="Z13" s="174">
        <v>29</v>
      </c>
      <c r="AA13" s="174">
        <v>27</v>
      </c>
      <c r="AB13" s="174">
        <v>26</v>
      </c>
      <c r="AC13" s="174">
        <v>30.208333333333332</v>
      </c>
    </row>
    <row r="14" spans="1:29" x14ac:dyDescent="0.25">
      <c r="B14" s="321"/>
      <c r="C14" s="164" t="s">
        <v>356</v>
      </c>
      <c r="D14" s="173" t="s">
        <v>24</v>
      </c>
      <c r="E14" s="174">
        <v>20</v>
      </c>
      <c r="F14" s="174">
        <v>10</v>
      </c>
      <c r="G14" s="174">
        <v>5</v>
      </c>
      <c r="H14" s="174">
        <v>3</v>
      </c>
      <c r="I14" s="174">
        <v>3</v>
      </c>
      <c r="J14" s="174">
        <v>6</v>
      </c>
      <c r="K14" s="174">
        <v>7</v>
      </c>
      <c r="L14" s="174">
        <v>6</v>
      </c>
      <c r="M14" s="174">
        <v>4</v>
      </c>
      <c r="N14" s="174">
        <v>7</v>
      </c>
      <c r="O14" s="174">
        <v>12</v>
      </c>
      <c r="P14" s="174">
        <v>16</v>
      </c>
      <c r="Q14" s="174">
        <v>25</v>
      </c>
      <c r="R14" s="174">
        <v>35</v>
      </c>
      <c r="S14" s="174">
        <v>43</v>
      </c>
      <c r="T14" s="174">
        <v>47</v>
      </c>
      <c r="U14" s="174">
        <v>45</v>
      </c>
      <c r="V14" s="174">
        <v>40</v>
      </c>
      <c r="W14" s="174">
        <v>39</v>
      </c>
      <c r="X14" s="174">
        <v>38</v>
      </c>
      <c r="Y14" s="174">
        <v>35</v>
      </c>
      <c r="Z14" s="174">
        <v>32</v>
      </c>
      <c r="AA14" s="174">
        <v>31</v>
      </c>
      <c r="AB14" s="174">
        <v>23</v>
      </c>
      <c r="AC14" s="174">
        <v>22.166666666666668</v>
      </c>
    </row>
    <row r="15" spans="1:29" x14ac:dyDescent="0.25">
      <c r="B15" s="321"/>
      <c r="C15" s="164" t="s">
        <v>357</v>
      </c>
      <c r="D15" s="173" t="s">
        <v>25</v>
      </c>
      <c r="E15" s="174">
        <v>12</v>
      </c>
      <c r="F15" s="174">
        <v>5</v>
      </c>
      <c r="G15" s="174">
        <v>5</v>
      </c>
      <c r="H15" s="174">
        <v>7</v>
      </c>
      <c r="I15" s="174">
        <v>6</v>
      </c>
      <c r="J15" s="174">
        <v>6</v>
      </c>
      <c r="K15" s="174">
        <v>14</v>
      </c>
      <c r="L15" s="174">
        <v>41</v>
      </c>
      <c r="M15" s="174">
        <v>57</v>
      </c>
      <c r="N15" s="174">
        <v>48</v>
      </c>
      <c r="O15" s="174">
        <v>42</v>
      </c>
      <c r="P15" s="174">
        <v>35</v>
      </c>
      <c r="Q15" s="174">
        <v>35</v>
      </c>
      <c r="R15" s="174">
        <v>33</v>
      </c>
      <c r="S15" s="174">
        <v>34</v>
      </c>
      <c r="T15" s="174">
        <v>39</v>
      </c>
      <c r="U15" s="174">
        <v>45</v>
      </c>
      <c r="V15" s="174">
        <v>54</v>
      </c>
      <c r="W15" s="174">
        <v>60</v>
      </c>
      <c r="X15" s="174">
        <v>50</v>
      </c>
      <c r="Y15" s="174">
        <v>31</v>
      </c>
      <c r="Z15" s="174">
        <v>19</v>
      </c>
      <c r="AA15" s="174">
        <v>14</v>
      </c>
      <c r="AB15" s="174">
        <v>10</v>
      </c>
      <c r="AC15" s="174">
        <v>29.25</v>
      </c>
    </row>
    <row r="16" spans="1:29" x14ac:dyDescent="0.25">
      <c r="B16" s="321"/>
      <c r="C16" s="164" t="s">
        <v>358</v>
      </c>
      <c r="D16" s="173" t="s">
        <v>26</v>
      </c>
      <c r="E16" s="174">
        <v>8</v>
      </c>
      <c r="F16" s="174">
        <v>6</v>
      </c>
      <c r="G16" s="174">
        <v>8</v>
      </c>
      <c r="H16" s="174">
        <v>9</v>
      </c>
      <c r="I16" s="174">
        <v>12</v>
      </c>
      <c r="J16" s="174">
        <v>16</v>
      </c>
      <c r="K16" s="174">
        <v>20</v>
      </c>
      <c r="L16" s="174">
        <v>49</v>
      </c>
      <c r="M16" s="174">
        <v>69</v>
      </c>
      <c r="N16" s="174">
        <v>62</v>
      </c>
      <c r="O16" s="174">
        <v>52</v>
      </c>
      <c r="P16" s="174">
        <v>47</v>
      </c>
      <c r="Q16" s="174">
        <v>48</v>
      </c>
      <c r="R16" s="174">
        <v>48</v>
      </c>
      <c r="S16" s="174">
        <v>52</v>
      </c>
      <c r="T16" s="174">
        <v>55</v>
      </c>
      <c r="U16" s="174">
        <v>60</v>
      </c>
      <c r="V16" s="174">
        <v>66</v>
      </c>
      <c r="W16" s="174">
        <v>72</v>
      </c>
      <c r="X16" s="174">
        <v>64</v>
      </c>
      <c r="Y16" s="174">
        <v>41</v>
      </c>
      <c r="Z16" s="174">
        <v>27</v>
      </c>
      <c r="AA16" s="174">
        <v>19</v>
      </c>
      <c r="AB16" s="174">
        <v>13</v>
      </c>
      <c r="AC16" s="174">
        <v>38.458333333333336</v>
      </c>
    </row>
    <row r="17" spans="2:29" x14ac:dyDescent="0.25">
      <c r="B17" s="322"/>
      <c r="C17" s="175" t="s">
        <v>359</v>
      </c>
      <c r="D17" s="176" t="s">
        <v>27</v>
      </c>
      <c r="E17" s="177">
        <v>9</v>
      </c>
      <c r="F17" s="177">
        <v>8</v>
      </c>
      <c r="G17" s="177">
        <v>8</v>
      </c>
      <c r="H17" s="177">
        <v>8</v>
      </c>
      <c r="I17" s="177">
        <v>8</v>
      </c>
      <c r="J17" s="177">
        <v>9</v>
      </c>
      <c r="K17" s="177">
        <v>16</v>
      </c>
      <c r="L17" s="177">
        <v>44</v>
      </c>
      <c r="M17" s="177">
        <v>57</v>
      </c>
      <c r="N17" s="177">
        <v>50</v>
      </c>
      <c r="O17" s="177">
        <v>44</v>
      </c>
      <c r="P17" s="177">
        <v>40</v>
      </c>
      <c r="Q17" s="177">
        <v>40</v>
      </c>
      <c r="R17" s="177">
        <v>41</v>
      </c>
      <c r="S17" s="177">
        <v>40</v>
      </c>
      <c r="T17" s="177">
        <v>44</v>
      </c>
      <c r="U17" s="177">
        <v>50</v>
      </c>
      <c r="V17" s="177">
        <v>57</v>
      </c>
      <c r="W17" s="177">
        <v>65</v>
      </c>
      <c r="X17" s="177">
        <v>57</v>
      </c>
      <c r="Y17" s="177">
        <v>35</v>
      </c>
      <c r="Z17" s="177">
        <v>21</v>
      </c>
      <c r="AA17" s="177">
        <v>16</v>
      </c>
      <c r="AB17" s="177">
        <v>11</v>
      </c>
      <c r="AC17" s="177">
        <v>32.416666666666664</v>
      </c>
    </row>
    <row r="18" spans="2:29" ht="14.45" customHeight="1" x14ac:dyDescent="0.25">
      <c r="B18" s="320" t="s">
        <v>46</v>
      </c>
      <c r="C18" s="164" t="s">
        <v>360</v>
      </c>
      <c r="D18" s="173" t="s">
        <v>28</v>
      </c>
      <c r="E18" s="174">
        <v>8</v>
      </c>
      <c r="F18" s="174">
        <v>6</v>
      </c>
      <c r="G18" s="174">
        <v>7</v>
      </c>
      <c r="H18" s="174">
        <v>8</v>
      </c>
      <c r="I18" s="174">
        <v>6</v>
      </c>
      <c r="J18" s="174">
        <v>7</v>
      </c>
      <c r="K18" s="174">
        <v>15</v>
      </c>
      <c r="L18" s="174">
        <v>41</v>
      </c>
      <c r="M18" s="174">
        <v>57</v>
      </c>
      <c r="N18" s="174">
        <v>51</v>
      </c>
      <c r="O18" s="174">
        <v>43</v>
      </c>
      <c r="P18" s="174">
        <v>38</v>
      </c>
      <c r="Q18" s="174">
        <v>37</v>
      </c>
      <c r="R18" s="174">
        <v>35</v>
      </c>
      <c r="S18" s="174">
        <v>38</v>
      </c>
      <c r="T18" s="174">
        <v>44</v>
      </c>
      <c r="U18" s="174">
        <v>50</v>
      </c>
      <c r="V18" s="174">
        <v>60</v>
      </c>
      <c r="W18" s="174">
        <v>70</v>
      </c>
      <c r="X18" s="174">
        <v>61</v>
      </c>
      <c r="Y18" s="174">
        <v>41</v>
      </c>
      <c r="Z18" s="174">
        <v>26</v>
      </c>
      <c r="AA18" s="174">
        <v>18</v>
      </c>
      <c r="AB18" s="174">
        <v>13</v>
      </c>
      <c r="AC18" s="174">
        <v>32.5</v>
      </c>
    </row>
    <row r="19" spans="2:29" x14ac:dyDescent="0.25">
      <c r="B19" s="321"/>
      <c r="C19" s="164" t="s">
        <v>361</v>
      </c>
      <c r="D19" s="173" t="s">
        <v>29</v>
      </c>
      <c r="E19" s="174">
        <v>8</v>
      </c>
      <c r="F19" s="174">
        <v>7</v>
      </c>
      <c r="G19" s="174">
        <v>7</v>
      </c>
      <c r="H19" s="174">
        <v>8</v>
      </c>
      <c r="I19" s="174">
        <v>8</v>
      </c>
      <c r="J19" s="174">
        <v>9</v>
      </c>
      <c r="K19" s="174">
        <v>15</v>
      </c>
      <c r="L19" s="174">
        <v>41</v>
      </c>
      <c r="M19" s="174">
        <v>52</v>
      </c>
      <c r="N19" s="174">
        <v>43</v>
      </c>
      <c r="O19" s="174">
        <v>38</v>
      </c>
      <c r="P19" s="174">
        <v>39</v>
      </c>
      <c r="Q19" s="174">
        <v>39</v>
      </c>
      <c r="R19" s="174">
        <v>32</v>
      </c>
      <c r="S19" s="174">
        <v>32</v>
      </c>
      <c r="T19" s="174">
        <v>46</v>
      </c>
      <c r="U19" s="174">
        <v>52</v>
      </c>
      <c r="V19" s="174">
        <v>59</v>
      </c>
      <c r="W19" s="174">
        <v>67</v>
      </c>
      <c r="X19" s="174">
        <v>64</v>
      </c>
      <c r="Y19" s="174">
        <v>46</v>
      </c>
      <c r="Z19" s="174">
        <v>31</v>
      </c>
      <c r="AA19" s="174">
        <v>23</v>
      </c>
      <c r="AB19" s="174">
        <v>16</v>
      </c>
      <c r="AC19" s="174">
        <v>32.583333333333336</v>
      </c>
    </row>
    <row r="20" spans="2:29" x14ac:dyDescent="0.25">
      <c r="B20" s="321"/>
      <c r="C20" s="164" t="s">
        <v>362</v>
      </c>
      <c r="D20" s="173" t="s">
        <v>30</v>
      </c>
      <c r="E20" s="174">
        <v>11</v>
      </c>
      <c r="F20" s="174">
        <v>7</v>
      </c>
      <c r="G20" s="174">
        <v>8</v>
      </c>
      <c r="H20" s="174">
        <v>8</v>
      </c>
      <c r="I20" s="174">
        <v>8</v>
      </c>
      <c r="J20" s="174">
        <v>9</v>
      </c>
      <c r="K20" s="174">
        <v>11</v>
      </c>
      <c r="L20" s="174">
        <v>12</v>
      </c>
      <c r="M20" s="174">
        <v>16</v>
      </c>
      <c r="N20" s="174">
        <v>20</v>
      </c>
      <c r="O20" s="174">
        <v>27</v>
      </c>
      <c r="P20" s="174">
        <v>31</v>
      </c>
      <c r="Q20" s="174">
        <v>37</v>
      </c>
      <c r="R20" s="174">
        <v>46</v>
      </c>
      <c r="S20" s="174">
        <v>48</v>
      </c>
      <c r="T20" s="174">
        <v>47</v>
      </c>
      <c r="U20" s="174">
        <v>43</v>
      </c>
      <c r="V20" s="174">
        <v>39</v>
      </c>
      <c r="W20" s="174">
        <v>39</v>
      </c>
      <c r="X20" s="174">
        <v>34</v>
      </c>
      <c r="Y20" s="174">
        <v>26</v>
      </c>
      <c r="Z20" s="174">
        <v>18</v>
      </c>
      <c r="AA20" s="174">
        <v>17</v>
      </c>
      <c r="AB20" s="174">
        <v>16</v>
      </c>
      <c r="AC20" s="174">
        <v>24.083333333333332</v>
      </c>
    </row>
    <row r="21" spans="2:29" x14ac:dyDescent="0.25">
      <c r="B21" s="321"/>
      <c r="C21" s="164" t="s">
        <v>363</v>
      </c>
      <c r="D21" s="173" t="s">
        <v>24</v>
      </c>
      <c r="E21" s="174">
        <v>12</v>
      </c>
      <c r="F21" s="174">
        <v>5</v>
      </c>
      <c r="G21" s="174">
        <v>2</v>
      </c>
      <c r="H21" s="174">
        <v>2</v>
      </c>
      <c r="I21" s="174">
        <v>4</v>
      </c>
      <c r="J21" s="174">
        <v>6</v>
      </c>
      <c r="K21" s="174">
        <v>8</v>
      </c>
      <c r="L21" s="174">
        <v>7</v>
      </c>
      <c r="M21" s="174">
        <v>5</v>
      </c>
      <c r="N21" s="174">
        <v>6</v>
      </c>
      <c r="O21" s="174">
        <v>8</v>
      </c>
      <c r="P21" s="174">
        <v>12</v>
      </c>
      <c r="Q21" s="174">
        <v>23</v>
      </c>
      <c r="R21" s="174">
        <v>27</v>
      </c>
      <c r="S21" s="174">
        <v>33</v>
      </c>
      <c r="T21" s="174">
        <v>39</v>
      </c>
      <c r="U21" s="174">
        <v>40</v>
      </c>
      <c r="V21" s="174">
        <v>36</v>
      </c>
      <c r="W21" s="174">
        <v>34</v>
      </c>
      <c r="X21" s="174">
        <v>32</v>
      </c>
      <c r="Y21" s="174">
        <v>26</v>
      </c>
      <c r="Z21" s="174">
        <v>24</v>
      </c>
      <c r="AA21" s="174">
        <v>25</v>
      </c>
      <c r="AB21" s="174">
        <v>22</v>
      </c>
      <c r="AC21" s="174">
        <v>18.25</v>
      </c>
    </row>
    <row r="22" spans="2:29" x14ac:dyDescent="0.25">
      <c r="B22" s="321"/>
      <c r="C22" s="164" t="s">
        <v>364</v>
      </c>
      <c r="D22" s="173" t="s">
        <v>25</v>
      </c>
      <c r="E22" s="174">
        <v>15</v>
      </c>
      <c r="F22" s="174">
        <v>10</v>
      </c>
      <c r="G22" s="174">
        <v>11</v>
      </c>
      <c r="H22" s="174">
        <v>11</v>
      </c>
      <c r="I22" s="174">
        <v>9</v>
      </c>
      <c r="J22" s="174">
        <v>9</v>
      </c>
      <c r="K22" s="174">
        <v>15</v>
      </c>
      <c r="L22" s="174">
        <v>41</v>
      </c>
      <c r="M22" s="174">
        <v>45</v>
      </c>
      <c r="N22" s="174">
        <v>30</v>
      </c>
      <c r="O22" s="174">
        <v>28</v>
      </c>
      <c r="P22" s="174">
        <v>26</v>
      </c>
      <c r="Q22" s="174">
        <v>26</v>
      </c>
      <c r="R22" s="174">
        <v>26</v>
      </c>
      <c r="S22" s="174">
        <v>29</v>
      </c>
      <c r="T22" s="174">
        <v>32</v>
      </c>
      <c r="U22" s="174">
        <v>32</v>
      </c>
      <c r="V22" s="174">
        <v>43</v>
      </c>
      <c r="W22" s="174">
        <v>51</v>
      </c>
      <c r="X22" s="174">
        <v>44</v>
      </c>
      <c r="Y22" s="174">
        <v>23</v>
      </c>
      <c r="Z22" s="174">
        <v>12</v>
      </c>
      <c r="AA22" s="174">
        <v>9</v>
      </c>
      <c r="AB22" s="174">
        <v>8</v>
      </c>
      <c r="AC22" s="174">
        <v>24.375</v>
      </c>
    </row>
    <row r="23" spans="2:29" x14ac:dyDescent="0.25">
      <c r="B23" s="321"/>
      <c r="C23" s="164" t="s">
        <v>365</v>
      </c>
      <c r="D23" s="173" t="s">
        <v>26</v>
      </c>
      <c r="E23" s="174">
        <v>7</v>
      </c>
      <c r="F23" s="174">
        <v>6</v>
      </c>
      <c r="G23" s="174">
        <v>7</v>
      </c>
      <c r="H23" s="174">
        <v>6</v>
      </c>
      <c r="I23" s="174">
        <v>9</v>
      </c>
      <c r="J23" s="174">
        <v>10</v>
      </c>
      <c r="K23" s="174">
        <v>13</v>
      </c>
      <c r="L23" s="174">
        <v>32</v>
      </c>
      <c r="M23" s="174">
        <v>34</v>
      </c>
      <c r="N23" s="174">
        <v>25</v>
      </c>
      <c r="O23" s="174">
        <v>26</v>
      </c>
      <c r="P23" s="174">
        <v>25</v>
      </c>
      <c r="Q23" s="174">
        <v>26</v>
      </c>
      <c r="R23" s="174">
        <v>25</v>
      </c>
      <c r="S23" s="174">
        <v>27</v>
      </c>
      <c r="T23" s="174">
        <v>31</v>
      </c>
      <c r="U23" s="174">
        <v>31</v>
      </c>
      <c r="V23" s="174">
        <v>40</v>
      </c>
      <c r="W23" s="174">
        <v>51</v>
      </c>
      <c r="X23" s="174">
        <v>42</v>
      </c>
      <c r="Y23" s="174">
        <v>21</v>
      </c>
      <c r="Z23" s="174">
        <v>11</v>
      </c>
      <c r="AA23" s="174">
        <v>9</v>
      </c>
      <c r="AB23" s="174">
        <v>8</v>
      </c>
      <c r="AC23" s="174">
        <v>21.75</v>
      </c>
    </row>
    <row r="24" spans="2:29" x14ac:dyDescent="0.25">
      <c r="B24" s="321"/>
      <c r="C24" s="164" t="s">
        <v>366</v>
      </c>
      <c r="D24" s="173" t="s">
        <v>27</v>
      </c>
      <c r="E24" s="174">
        <v>6</v>
      </c>
      <c r="F24" s="174">
        <v>6</v>
      </c>
      <c r="G24" s="174">
        <v>7</v>
      </c>
      <c r="H24" s="174">
        <v>8</v>
      </c>
      <c r="I24" s="174">
        <v>8</v>
      </c>
      <c r="J24" s="174">
        <v>11</v>
      </c>
      <c r="K24" s="174">
        <v>13</v>
      </c>
      <c r="L24" s="174">
        <v>27</v>
      </c>
      <c r="M24" s="174">
        <v>28</v>
      </c>
      <c r="N24" s="174">
        <v>22</v>
      </c>
      <c r="O24" s="174">
        <v>22</v>
      </c>
      <c r="P24" s="174">
        <v>22</v>
      </c>
      <c r="Q24" s="174">
        <v>22</v>
      </c>
      <c r="R24" s="174">
        <v>22</v>
      </c>
      <c r="S24" s="174">
        <v>24</v>
      </c>
      <c r="T24" s="174">
        <v>25</v>
      </c>
      <c r="U24" s="174">
        <v>26</v>
      </c>
      <c r="V24" s="174">
        <v>35</v>
      </c>
      <c r="W24" s="174">
        <v>51</v>
      </c>
      <c r="X24" s="174">
        <v>39</v>
      </c>
      <c r="Y24" s="174">
        <v>21</v>
      </c>
      <c r="Z24" s="174">
        <v>13</v>
      </c>
      <c r="AA24" s="174">
        <v>14</v>
      </c>
      <c r="AB24" s="174">
        <v>16</v>
      </c>
      <c r="AC24" s="174">
        <v>20.333333333333332</v>
      </c>
    </row>
    <row r="25" spans="2:29" x14ac:dyDescent="0.25">
      <c r="B25" s="321"/>
      <c r="C25" s="164" t="s">
        <v>367</v>
      </c>
      <c r="D25" s="173" t="s">
        <v>28</v>
      </c>
      <c r="E25" s="174">
        <v>13</v>
      </c>
      <c r="F25" s="174">
        <v>10</v>
      </c>
      <c r="G25" s="174">
        <v>11</v>
      </c>
      <c r="H25" s="174">
        <v>12</v>
      </c>
      <c r="I25" s="174">
        <v>12</v>
      </c>
      <c r="J25" s="174">
        <v>15</v>
      </c>
      <c r="K25" s="174">
        <v>16</v>
      </c>
      <c r="L25" s="174">
        <v>25</v>
      </c>
      <c r="M25" s="174">
        <v>23</v>
      </c>
      <c r="N25" s="174">
        <v>18</v>
      </c>
      <c r="O25" s="174">
        <v>18</v>
      </c>
      <c r="P25" s="174">
        <v>23</v>
      </c>
      <c r="Q25" s="174">
        <v>22</v>
      </c>
      <c r="R25" s="174">
        <v>21</v>
      </c>
      <c r="S25" s="174">
        <v>22</v>
      </c>
      <c r="T25" s="174">
        <v>21</v>
      </c>
      <c r="U25" s="174">
        <v>21</v>
      </c>
      <c r="V25" s="174">
        <v>27</v>
      </c>
      <c r="W25" s="174">
        <v>35</v>
      </c>
      <c r="X25" s="174">
        <v>24</v>
      </c>
      <c r="Y25" s="174">
        <v>12</v>
      </c>
      <c r="Z25" s="174">
        <v>8</v>
      </c>
      <c r="AA25" s="174">
        <v>8</v>
      </c>
      <c r="AB25" s="174">
        <v>6</v>
      </c>
      <c r="AC25" s="174">
        <v>17.625</v>
      </c>
    </row>
    <row r="26" spans="2:29" x14ac:dyDescent="0.25">
      <c r="B26" s="321"/>
      <c r="C26" s="164" t="s">
        <v>368</v>
      </c>
      <c r="D26" s="173" t="s">
        <v>29</v>
      </c>
      <c r="E26" s="174">
        <v>5</v>
      </c>
      <c r="F26" s="174">
        <v>4</v>
      </c>
      <c r="G26" s="174">
        <v>5</v>
      </c>
      <c r="H26" s="174">
        <v>7</v>
      </c>
      <c r="I26" s="174">
        <v>8</v>
      </c>
      <c r="J26" s="174">
        <v>10</v>
      </c>
      <c r="K26" s="174">
        <v>12</v>
      </c>
      <c r="L26" s="174">
        <v>18</v>
      </c>
      <c r="M26" s="174">
        <v>17</v>
      </c>
      <c r="N26" s="174">
        <v>13</v>
      </c>
      <c r="O26" s="174">
        <v>15</v>
      </c>
      <c r="P26" s="174">
        <v>16</v>
      </c>
      <c r="Q26" s="174">
        <v>17</v>
      </c>
      <c r="R26" s="174">
        <v>17</v>
      </c>
      <c r="S26" s="174">
        <v>20</v>
      </c>
      <c r="T26" s="174">
        <v>25</v>
      </c>
      <c r="U26" s="174">
        <v>25</v>
      </c>
      <c r="V26" s="174">
        <v>29</v>
      </c>
      <c r="W26" s="174">
        <v>34</v>
      </c>
      <c r="X26" s="174">
        <v>25</v>
      </c>
      <c r="Y26" s="174">
        <v>15</v>
      </c>
      <c r="Z26" s="174">
        <v>9</v>
      </c>
      <c r="AA26" s="174">
        <v>7</v>
      </c>
      <c r="AB26" s="174">
        <v>6</v>
      </c>
      <c r="AC26" s="174">
        <v>14.958333333333334</v>
      </c>
    </row>
    <row r="27" spans="2:29" x14ac:dyDescent="0.25">
      <c r="B27" s="321"/>
      <c r="C27" s="164" t="s">
        <v>369</v>
      </c>
      <c r="D27" s="173" t="s">
        <v>30</v>
      </c>
      <c r="E27" s="174">
        <v>3</v>
      </c>
      <c r="F27" s="174">
        <v>3</v>
      </c>
      <c r="G27" s="174">
        <v>3</v>
      </c>
      <c r="H27" s="174">
        <v>5</v>
      </c>
      <c r="I27" s="174">
        <v>8</v>
      </c>
      <c r="J27" s="174">
        <v>10</v>
      </c>
      <c r="K27" s="174">
        <v>11</v>
      </c>
      <c r="L27" s="174">
        <v>8</v>
      </c>
      <c r="M27" s="174">
        <v>7</v>
      </c>
      <c r="N27" s="174">
        <v>8</v>
      </c>
      <c r="O27" s="174">
        <v>8</v>
      </c>
      <c r="P27" s="174">
        <v>10</v>
      </c>
      <c r="Q27" s="174">
        <v>12</v>
      </c>
      <c r="R27" s="174">
        <v>14</v>
      </c>
      <c r="S27" s="174">
        <v>14</v>
      </c>
      <c r="T27" s="174">
        <v>11</v>
      </c>
      <c r="U27" s="174">
        <v>10</v>
      </c>
      <c r="V27" s="174">
        <v>8</v>
      </c>
      <c r="W27" s="174">
        <v>7</v>
      </c>
      <c r="X27" s="174">
        <v>5</v>
      </c>
      <c r="Y27" s="174">
        <v>4</v>
      </c>
      <c r="Z27" s="174">
        <v>4</v>
      </c>
      <c r="AA27" s="174">
        <v>3</v>
      </c>
      <c r="AB27" s="174">
        <v>4</v>
      </c>
      <c r="AC27" s="174">
        <v>7.5</v>
      </c>
    </row>
    <row r="28" spans="2:29" x14ac:dyDescent="0.25">
      <c r="B28" s="321"/>
      <c r="C28" s="164" t="s">
        <v>370</v>
      </c>
      <c r="D28" s="173" t="s">
        <v>24</v>
      </c>
      <c r="E28" s="174">
        <v>3</v>
      </c>
      <c r="F28" s="174">
        <v>1</v>
      </c>
      <c r="G28" s="174">
        <v>2</v>
      </c>
      <c r="H28" s="174">
        <v>8</v>
      </c>
      <c r="I28" s="174">
        <v>10</v>
      </c>
      <c r="J28" s="174">
        <v>11</v>
      </c>
      <c r="K28" s="174">
        <v>11</v>
      </c>
      <c r="L28" s="174">
        <v>8</v>
      </c>
      <c r="M28" s="174">
        <v>4</v>
      </c>
      <c r="N28" s="174">
        <v>3</v>
      </c>
      <c r="O28" s="174">
        <v>2</v>
      </c>
      <c r="P28" s="174">
        <v>1</v>
      </c>
      <c r="Q28" s="174">
        <v>10</v>
      </c>
      <c r="R28" s="174">
        <v>2</v>
      </c>
      <c r="S28" s="174">
        <v>3</v>
      </c>
      <c r="T28" s="174">
        <v>3</v>
      </c>
      <c r="U28" s="174">
        <v>4</v>
      </c>
      <c r="V28" s="174">
        <v>2</v>
      </c>
      <c r="W28" s="174">
        <v>1</v>
      </c>
      <c r="X28" s="174">
        <v>2</v>
      </c>
      <c r="Y28" s="174">
        <v>5</v>
      </c>
      <c r="Z28" s="174">
        <v>4</v>
      </c>
      <c r="AA28" s="174">
        <v>3</v>
      </c>
      <c r="AB28" s="174">
        <v>4</v>
      </c>
      <c r="AC28" s="174">
        <v>4.458333333333333</v>
      </c>
    </row>
    <row r="29" spans="2:29" x14ac:dyDescent="0.25">
      <c r="B29" s="321"/>
      <c r="C29" s="164" t="s">
        <v>371</v>
      </c>
      <c r="D29" s="173" t="s">
        <v>25</v>
      </c>
      <c r="E29" s="174">
        <v>5</v>
      </c>
      <c r="F29" s="174">
        <v>5</v>
      </c>
      <c r="G29" s="174">
        <v>9</v>
      </c>
      <c r="H29" s="174">
        <v>12</v>
      </c>
      <c r="I29" s="174">
        <v>10</v>
      </c>
      <c r="J29" s="174">
        <v>12</v>
      </c>
      <c r="K29" s="174">
        <v>10</v>
      </c>
      <c r="L29" s="174">
        <v>18</v>
      </c>
      <c r="M29" s="174">
        <v>16</v>
      </c>
      <c r="N29" s="174">
        <v>13</v>
      </c>
      <c r="O29" s="174">
        <v>14</v>
      </c>
      <c r="P29" s="174">
        <v>14</v>
      </c>
      <c r="Q29" s="174">
        <v>15</v>
      </c>
      <c r="R29" s="174">
        <v>16</v>
      </c>
      <c r="S29" s="174">
        <v>21</v>
      </c>
      <c r="T29" s="174">
        <v>24</v>
      </c>
      <c r="U29" s="174">
        <v>23</v>
      </c>
      <c r="V29" s="174">
        <v>25</v>
      </c>
      <c r="W29" s="174">
        <v>28</v>
      </c>
      <c r="X29" s="174">
        <v>17</v>
      </c>
      <c r="Y29" s="174">
        <v>9</v>
      </c>
      <c r="Z29" s="174">
        <v>8</v>
      </c>
      <c r="AA29" s="174">
        <v>8</v>
      </c>
      <c r="AB29" s="174">
        <v>7</v>
      </c>
      <c r="AC29" s="174">
        <v>14.125</v>
      </c>
    </row>
    <row r="30" spans="2:29" x14ac:dyDescent="0.25">
      <c r="B30" s="321"/>
      <c r="C30" s="164" t="s">
        <v>372</v>
      </c>
      <c r="D30" s="173" t="s">
        <v>26</v>
      </c>
      <c r="E30" s="174">
        <v>7</v>
      </c>
      <c r="F30" s="174">
        <v>10</v>
      </c>
      <c r="G30" s="174">
        <v>12</v>
      </c>
      <c r="H30" s="174">
        <v>14</v>
      </c>
      <c r="I30" s="174">
        <v>14</v>
      </c>
      <c r="J30" s="174">
        <v>16</v>
      </c>
      <c r="K30" s="174">
        <v>17</v>
      </c>
      <c r="L30" s="174">
        <v>21</v>
      </c>
      <c r="M30" s="174">
        <v>19</v>
      </c>
      <c r="N30" s="174">
        <v>17</v>
      </c>
      <c r="O30" s="174">
        <v>18</v>
      </c>
      <c r="P30" s="174">
        <v>18</v>
      </c>
      <c r="Q30" s="174">
        <v>18</v>
      </c>
      <c r="R30" s="174">
        <v>18</v>
      </c>
      <c r="S30" s="174">
        <v>19</v>
      </c>
      <c r="T30" s="174">
        <v>21</v>
      </c>
      <c r="U30" s="174">
        <v>21</v>
      </c>
      <c r="V30" s="174">
        <v>25</v>
      </c>
      <c r="W30" s="174">
        <v>24</v>
      </c>
      <c r="X30" s="174">
        <v>15</v>
      </c>
      <c r="Y30" s="174">
        <v>10</v>
      </c>
      <c r="Z30" s="174">
        <v>11</v>
      </c>
      <c r="AA30" s="174">
        <v>11</v>
      </c>
      <c r="AB30" s="174">
        <v>11</v>
      </c>
      <c r="AC30" s="174">
        <v>16.125</v>
      </c>
    </row>
    <row r="31" spans="2:29" x14ac:dyDescent="0.25">
      <c r="B31" s="321"/>
      <c r="C31" s="164" t="s">
        <v>373</v>
      </c>
      <c r="D31" s="173" t="s">
        <v>27</v>
      </c>
      <c r="E31" s="174">
        <v>10</v>
      </c>
      <c r="F31" s="174">
        <v>10</v>
      </c>
      <c r="G31" s="174">
        <v>10</v>
      </c>
      <c r="H31" s="174">
        <v>11</v>
      </c>
      <c r="I31" s="174">
        <v>14</v>
      </c>
      <c r="J31" s="174">
        <v>16</v>
      </c>
      <c r="K31" s="174">
        <v>17</v>
      </c>
      <c r="L31" s="174">
        <v>18</v>
      </c>
      <c r="M31" s="174">
        <v>16</v>
      </c>
      <c r="N31" s="174">
        <v>15</v>
      </c>
      <c r="O31" s="174">
        <v>17</v>
      </c>
      <c r="P31" s="174">
        <v>16</v>
      </c>
      <c r="Q31" s="174">
        <v>15</v>
      </c>
      <c r="R31" s="174">
        <v>14</v>
      </c>
      <c r="S31" s="174">
        <v>16</v>
      </c>
      <c r="T31" s="174">
        <v>16</v>
      </c>
      <c r="U31" s="174">
        <v>17</v>
      </c>
      <c r="V31" s="174">
        <v>20</v>
      </c>
      <c r="W31" s="174">
        <v>23</v>
      </c>
      <c r="X31" s="174">
        <v>13</v>
      </c>
      <c r="Y31" s="174">
        <v>9</v>
      </c>
      <c r="Z31" s="174">
        <v>8</v>
      </c>
      <c r="AA31" s="174">
        <v>6</v>
      </c>
      <c r="AB31" s="174">
        <v>6</v>
      </c>
      <c r="AC31" s="174">
        <v>13.875</v>
      </c>
    </row>
    <row r="32" spans="2:29" x14ac:dyDescent="0.25">
      <c r="B32" s="321"/>
      <c r="C32" s="164" t="s">
        <v>374</v>
      </c>
      <c r="D32" s="173" t="s">
        <v>28</v>
      </c>
      <c r="E32" s="174">
        <v>5</v>
      </c>
      <c r="F32" s="174">
        <v>5</v>
      </c>
      <c r="G32" s="174">
        <v>5</v>
      </c>
      <c r="H32" s="174">
        <v>7</v>
      </c>
      <c r="I32" s="174">
        <v>8</v>
      </c>
      <c r="J32" s="174">
        <v>11</v>
      </c>
      <c r="K32" s="174">
        <v>13</v>
      </c>
      <c r="L32" s="174">
        <v>13</v>
      </c>
      <c r="M32" s="174">
        <v>10</v>
      </c>
      <c r="N32" s="174">
        <v>9</v>
      </c>
      <c r="O32" s="174">
        <v>11</v>
      </c>
      <c r="P32" s="174">
        <v>12</v>
      </c>
      <c r="Q32" s="174">
        <v>12</v>
      </c>
      <c r="R32" s="174">
        <v>13</v>
      </c>
      <c r="S32" s="174">
        <v>16</v>
      </c>
      <c r="T32" s="174">
        <v>16</v>
      </c>
      <c r="U32" s="174">
        <v>15</v>
      </c>
      <c r="V32" s="174">
        <v>17</v>
      </c>
      <c r="W32" s="174">
        <v>16</v>
      </c>
      <c r="X32" s="174">
        <v>8</v>
      </c>
      <c r="Y32" s="174">
        <v>6</v>
      </c>
      <c r="Z32" s="174">
        <v>6</v>
      </c>
      <c r="AA32" s="174">
        <v>5</v>
      </c>
      <c r="AB32" s="174">
        <v>7</v>
      </c>
      <c r="AC32" s="174">
        <v>10.25</v>
      </c>
    </row>
    <row r="33" spans="2:29" x14ac:dyDescent="0.25">
      <c r="B33" s="321"/>
      <c r="C33" s="164" t="s">
        <v>375</v>
      </c>
      <c r="D33" s="173" t="s">
        <v>29</v>
      </c>
      <c r="E33" s="174">
        <v>7</v>
      </c>
      <c r="F33" s="174">
        <v>8</v>
      </c>
      <c r="G33" s="174">
        <v>10</v>
      </c>
      <c r="H33" s="174">
        <v>11</v>
      </c>
      <c r="I33" s="174">
        <v>13</v>
      </c>
      <c r="J33" s="174">
        <v>16</v>
      </c>
      <c r="K33" s="174">
        <v>16</v>
      </c>
      <c r="L33" s="174">
        <v>17</v>
      </c>
      <c r="M33" s="174">
        <v>13</v>
      </c>
      <c r="N33" s="174">
        <v>11</v>
      </c>
      <c r="O33" s="174">
        <v>10</v>
      </c>
      <c r="P33" s="174">
        <v>11</v>
      </c>
      <c r="Q33" s="174">
        <v>11</v>
      </c>
      <c r="R33" s="174">
        <v>12</v>
      </c>
      <c r="S33" s="174">
        <v>13</v>
      </c>
      <c r="T33" s="174">
        <v>14</v>
      </c>
      <c r="U33" s="174">
        <v>15</v>
      </c>
      <c r="V33" s="174">
        <v>17</v>
      </c>
      <c r="W33" s="174">
        <v>18</v>
      </c>
      <c r="X33" s="174">
        <v>9</v>
      </c>
      <c r="Y33" s="174">
        <v>6</v>
      </c>
      <c r="Z33" s="174">
        <v>5</v>
      </c>
      <c r="AA33" s="174">
        <v>4</v>
      </c>
      <c r="AB33" s="174">
        <v>3</v>
      </c>
      <c r="AC33" s="174">
        <v>11.25</v>
      </c>
    </row>
    <row r="34" spans="2:29" x14ac:dyDescent="0.25">
      <c r="B34" s="321"/>
      <c r="C34" s="164" t="s">
        <v>376</v>
      </c>
      <c r="D34" s="173" t="s">
        <v>30</v>
      </c>
      <c r="E34" s="174">
        <v>2</v>
      </c>
      <c r="F34" s="174">
        <v>2</v>
      </c>
      <c r="G34" s="174">
        <v>1</v>
      </c>
      <c r="H34" s="174">
        <v>2</v>
      </c>
      <c r="I34" s="174">
        <v>5</v>
      </c>
      <c r="J34" s="174">
        <v>9</v>
      </c>
      <c r="K34" s="174">
        <v>9</v>
      </c>
      <c r="L34" s="174">
        <v>7</v>
      </c>
      <c r="M34" s="174">
        <v>5</v>
      </c>
      <c r="N34" s="174">
        <v>6</v>
      </c>
      <c r="O34" s="174">
        <v>6</v>
      </c>
      <c r="P34" s="174">
        <v>5</v>
      </c>
      <c r="Q34" s="174">
        <v>5</v>
      </c>
      <c r="R34" s="174">
        <v>6</v>
      </c>
      <c r="S34" s="174">
        <v>6</v>
      </c>
      <c r="T34" s="174">
        <v>6</v>
      </c>
      <c r="U34" s="174">
        <v>8</v>
      </c>
      <c r="V34" s="174">
        <v>13</v>
      </c>
      <c r="W34" s="174">
        <v>12</v>
      </c>
      <c r="X34" s="174">
        <v>12</v>
      </c>
      <c r="Y34" s="174">
        <v>12</v>
      </c>
      <c r="Z34" s="174">
        <v>12</v>
      </c>
      <c r="AA34" s="174">
        <v>10</v>
      </c>
      <c r="AB34" s="174">
        <v>11</v>
      </c>
      <c r="AC34" s="174">
        <v>7.166666666666667</v>
      </c>
    </row>
    <row r="35" spans="2:29" x14ac:dyDescent="0.25">
      <c r="B35" s="321"/>
      <c r="C35" s="164" t="s">
        <v>377</v>
      </c>
      <c r="D35" s="173" t="s">
        <v>24</v>
      </c>
      <c r="E35" s="174">
        <v>11</v>
      </c>
      <c r="F35" s="174">
        <v>10</v>
      </c>
      <c r="G35" s="174">
        <v>10</v>
      </c>
      <c r="H35" s="174">
        <v>11</v>
      </c>
      <c r="I35" s="174">
        <v>13</v>
      </c>
      <c r="J35" s="174">
        <v>16</v>
      </c>
      <c r="K35" s="174">
        <v>16</v>
      </c>
      <c r="L35" s="174">
        <v>14</v>
      </c>
      <c r="M35" s="174">
        <v>11</v>
      </c>
      <c r="N35" s="174">
        <v>9</v>
      </c>
      <c r="O35" s="174">
        <v>8</v>
      </c>
      <c r="P35" s="174">
        <v>8</v>
      </c>
      <c r="Q35" s="174">
        <v>8</v>
      </c>
      <c r="R35" s="174">
        <v>8</v>
      </c>
      <c r="S35" s="174">
        <v>8</v>
      </c>
      <c r="T35" s="174">
        <v>7</v>
      </c>
      <c r="U35" s="174">
        <v>6</v>
      </c>
      <c r="V35" s="174">
        <v>7</v>
      </c>
      <c r="W35" s="174">
        <v>7</v>
      </c>
      <c r="X35" s="174">
        <v>7</v>
      </c>
      <c r="Y35" s="174">
        <v>7</v>
      </c>
      <c r="Z35" s="174">
        <v>8</v>
      </c>
      <c r="AA35" s="174">
        <v>7</v>
      </c>
      <c r="AB35" s="174">
        <v>6</v>
      </c>
      <c r="AC35" s="174">
        <v>9.2916666666666661</v>
      </c>
    </row>
    <row r="36" spans="2:29" x14ac:dyDescent="0.25">
      <c r="B36" s="321"/>
      <c r="C36" s="164" t="s">
        <v>378</v>
      </c>
      <c r="D36" s="173" t="s">
        <v>25</v>
      </c>
      <c r="E36" s="174">
        <v>8</v>
      </c>
      <c r="F36" s="174">
        <v>8</v>
      </c>
      <c r="G36" s="174">
        <v>10</v>
      </c>
      <c r="H36" s="174">
        <v>8</v>
      </c>
      <c r="I36" s="174">
        <v>12</v>
      </c>
      <c r="J36" s="174">
        <v>10</v>
      </c>
      <c r="K36" s="174">
        <v>9</v>
      </c>
      <c r="L36" s="174">
        <v>10</v>
      </c>
      <c r="M36" s="174">
        <v>10</v>
      </c>
      <c r="N36" s="174">
        <v>9</v>
      </c>
      <c r="O36" s="174">
        <v>9</v>
      </c>
      <c r="P36" s="174">
        <v>9</v>
      </c>
      <c r="Q36" s="174">
        <v>10</v>
      </c>
      <c r="R36" s="174">
        <v>11</v>
      </c>
      <c r="S36" s="174">
        <v>14</v>
      </c>
      <c r="T36" s="174">
        <v>13</v>
      </c>
      <c r="U36" s="174">
        <v>14</v>
      </c>
      <c r="V36" s="174">
        <v>16</v>
      </c>
      <c r="W36" s="174">
        <v>16</v>
      </c>
      <c r="X36" s="174">
        <v>9</v>
      </c>
      <c r="Y36" s="174">
        <v>5</v>
      </c>
      <c r="Z36" s="174">
        <v>5</v>
      </c>
      <c r="AA36" s="174">
        <v>4</v>
      </c>
      <c r="AB36" s="174">
        <v>4</v>
      </c>
      <c r="AC36" s="174">
        <v>9.7083333333333339</v>
      </c>
    </row>
    <row r="37" spans="2:29" x14ac:dyDescent="0.25">
      <c r="B37" s="321"/>
      <c r="C37" s="164" t="s">
        <v>379</v>
      </c>
      <c r="D37" s="173" t="s">
        <v>26</v>
      </c>
      <c r="E37" s="174">
        <v>4</v>
      </c>
      <c r="F37" s="174">
        <v>5</v>
      </c>
      <c r="G37" s="174">
        <v>3</v>
      </c>
      <c r="H37" s="174">
        <v>7</v>
      </c>
      <c r="I37" s="174">
        <v>9</v>
      </c>
      <c r="J37" s="174">
        <v>11</v>
      </c>
      <c r="K37" s="174">
        <v>10</v>
      </c>
      <c r="L37" s="174">
        <v>9</v>
      </c>
      <c r="M37" s="174">
        <v>8</v>
      </c>
      <c r="N37" s="174">
        <v>8</v>
      </c>
      <c r="O37" s="174">
        <v>10</v>
      </c>
      <c r="P37" s="174">
        <v>12</v>
      </c>
      <c r="Q37" s="174">
        <v>12</v>
      </c>
      <c r="R37" s="174">
        <v>13</v>
      </c>
      <c r="S37" s="174">
        <v>15</v>
      </c>
      <c r="T37" s="174">
        <v>15</v>
      </c>
      <c r="U37" s="174">
        <v>15</v>
      </c>
      <c r="V37" s="174">
        <v>17</v>
      </c>
      <c r="W37" s="174">
        <v>16</v>
      </c>
      <c r="X37" s="174">
        <v>10</v>
      </c>
      <c r="Y37" s="174">
        <v>9</v>
      </c>
      <c r="Z37" s="174">
        <v>7</v>
      </c>
      <c r="AA37" s="174">
        <v>7</v>
      </c>
      <c r="AB37" s="174">
        <v>8</v>
      </c>
      <c r="AC37" s="174">
        <v>10</v>
      </c>
    </row>
    <row r="38" spans="2:29" x14ac:dyDescent="0.25">
      <c r="B38" s="321"/>
      <c r="C38" s="164" t="s">
        <v>380</v>
      </c>
      <c r="D38" s="173" t="s">
        <v>27</v>
      </c>
      <c r="E38" s="174"/>
      <c r="F38" s="174"/>
      <c r="G38" s="174">
        <v>7</v>
      </c>
      <c r="H38" s="174">
        <v>8</v>
      </c>
      <c r="I38" s="174">
        <v>10</v>
      </c>
      <c r="J38" s="174">
        <v>13</v>
      </c>
      <c r="K38" s="174">
        <v>13</v>
      </c>
      <c r="L38" s="174">
        <v>14</v>
      </c>
      <c r="M38" s="174">
        <v>10</v>
      </c>
      <c r="N38" s="174">
        <v>9</v>
      </c>
      <c r="O38" s="174">
        <v>10</v>
      </c>
      <c r="P38" s="174">
        <v>10</v>
      </c>
      <c r="Q38" s="174">
        <v>10</v>
      </c>
      <c r="R38" s="174">
        <v>11</v>
      </c>
      <c r="S38" s="174">
        <v>14</v>
      </c>
      <c r="T38" s="174">
        <v>15</v>
      </c>
      <c r="U38" s="174">
        <v>16</v>
      </c>
      <c r="V38" s="174">
        <v>18</v>
      </c>
      <c r="W38" s="174">
        <v>16</v>
      </c>
      <c r="X38" s="174">
        <v>10</v>
      </c>
      <c r="Y38" s="174">
        <v>8</v>
      </c>
      <c r="Z38" s="174">
        <v>8</v>
      </c>
      <c r="AA38" s="174">
        <v>7</v>
      </c>
      <c r="AB38" s="174">
        <v>6</v>
      </c>
      <c r="AC38" s="174">
        <v>11.045454545454545</v>
      </c>
    </row>
    <row r="39" spans="2:29" x14ac:dyDescent="0.25">
      <c r="B39" s="321"/>
      <c r="C39" s="164" t="s">
        <v>381</v>
      </c>
      <c r="D39" s="173" t="s">
        <v>28</v>
      </c>
      <c r="E39" s="174">
        <v>7</v>
      </c>
      <c r="F39" s="174">
        <v>4</v>
      </c>
      <c r="G39" s="174">
        <v>5</v>
      </c>
      <c r="H39" s="174">
        <v>7</v>
      </c>
      <c r="I39" s="174">
        <v>8</v>
      </c>
      <c r="J39" s="174">
        <v>13</v>
      </c>
      <c r="K39" s="174">
        <v>12</v>
      </c>
      <c r="L39" s="174">
        <v>10</v>
      </c>
      <c r="M39" s="174">
        <v>8</v>
      </c>
      <c r="N39" s="174">
        <v>8</v>
      </c>
      <c r="O39" s="174">
        <v>8</v>
      </c>
      <c r="P39" s="174">
        <v>9</v>
      </c>
      <c r="Q39" s="174">
        <v>10</v>
      </c>
      <c r="R39" s="174">
        <v>10</v>
      </c>
      <c r="S39" s="174">
        <v>19</v>
      </c>
      <c r="T39" s="174">
        <v>23</v>
      </c>
      <c r="U39" s="174">
        <v>26</v>
      </c>
      <c r="V39" s="174">
        <v>24</v>
      </c>
      <c r="W39" s="174">
        <v>23</v>
      </c>
      <c r="X39" s="174">
        <v>20</v>
      </c>
      <c r="Y39" s="174">
        <v>17</v>
      </c>
      <c r="Z39" s="174">
        <v>14</v>
      </c>
      <c r="AA39" s="174">
        <v>11</v>
      </c>
      <c r="AB39" s="174">
        <v>11</v>
      </c>
      <c r="AC39" s="174">
        <v>12.791666666666666</v>
      </c>
    </row>
    <row r="40" spans="2:29" x14ac:dyDescent="0.25">
      <c r="B40" s="321"/>
      <c r="C40" s="164" t="s">
        <v>382</v>
      </c>
      <c r="D40" s="173" t="s">
        <v>29</v>
      </c>
      <c r="E40" s="174">
        <v>11</v>
      </c>
      <c r="F40" s="174">
        <v>10</v>
      </c>
      <c r="G40" s="174">
        <v>10</v>
      </c>
      <c r="H40" s="174">
        <v>11</v>
      </c>
      <c r="I40" s="174">
        <v>14</v>
      </c>
      <c r="J40" s="174">
        <v>16</v>
      </c>
      <c r="K40" s="174">
        <v>14</v>
      </c>
      <c r="L40" s="174">
        <v>12</v>
      </c>
      <c r="M40" s="174">
        <v>11</v>
      </c>
      <c r="N40" s="174">
        <v>8</v>
      </c>
      <c r="O40" s="174">
        <v>8</v>
      </c>
      <c r="P40" s="174">
        <v>9</v>
      </c>
      <c r="Q40" s="174">
        <v>9</v>
      </c>
      <c r="R40" s="174">
        <v>8</v>
      </c>
      <c r="S40" s="174">
        <v>9</v>
      </c>
      <c r="T40" s="174">
        <v>10</v>
      </c>
      <c r="U40" s="174">
        <v>9</v>
      </c>
      <c r="V40" s="174">
        <v>12</v>
      </c>
      <c r="W40" s="174">
        <v>12</v>
      </c>
      <c r="X40" s="174">
        <v>6</v>
      </c>
      <c r="Y40" s="174">
        <v>5</v>
      </c>
      <c r="Z40" s="174">
        <v>4</v>
      </c>
      <c r="AA40" s="174">
        <v>3</v>
      </c>
      <c r="AB40" s="174">
        <v>2</v>
      </c>
      <c r="AC40" s="174">
        <v>9.2916666666666661</v>
      </c>
    </row>
    <row r="41" spans="2:29" x14ac:dyDescent="0.25">
      <c r="B41" s="321"/>
      <c r="C41" s="164" t="s">
        <v>383</v>
      </c>
      <c r="D41" s="173" t="s">
        <v>30</v>
      </c>
      <c r="E41" s="174">
        <v>1</v>
      </c>
      <c r="F41" s="174">
        <v>1</v>
      </c>
      <c r="G41" s="174">
        <v>1</v>
      </c>
      <c r="H41" s="174">
        <v>3</v>
      </c>
      <c r="I41" s="174">
        <v>4</v>
      </c>
      <c r="J41" s="174">
        <v>8</v>
      </c>
      <c r="K41" s="174">
        <v>10</v>
      </c>
      <c r="L41" s="174">
        <v>7</v>
      </c>
      <c r="M41" s="174">
        <v>3</v>
      </c>
      <c r="N41" s="174">
        <v>4</v>
      </c>
      <c r="O41" s="174">
        <v>11</v>
      </c>
      <c r="P41" s="174">
        <v>10</v>
      </c>
      <c r="Q41" s="174">
        <v>11</v>
      </c>
      <c r="R41" s="174">
        <v>11</v>
      </c>
      <c r="S41" s="174">
        <v>10</v>
      </c>
      <c r="T41" s="174">
        <v>11</v>
      </c>
      <c r="U41" s="174">
        <v>10</v>
      </c>
      <c r="V41" s="174">
        <v>6</v>
      </c>
      <c r="W41" s="174">
        <v>5</v>
      </c>
      <c r="X41" s="174">
        <v>7</v>
      </c>
      <c r="Y41" s="174">
        <v>6</v>
      </c>
      <c r="Z41" s="174">
        <v>6</v>
      </c>
      <c r="AA41" s="174">
        <v>5</v>
      </c>
      <c r="AB41" s="174">
        <v>9</v>
      </c>
      <c r="AC41" s="174">
        <v>6.666666666666667</v>
      </c>
    </row>
    <row r="42" spans="2:29" x14ac:dyDescent="0.25">
      <c r="B42" s="321"/>
      <c r="C42" s="164" t="s">
        <v>384</v>
      </c>
      <c r="D42" s="173" t="s">
        <v>24</v>
      </c>
      <c r="E42" s="174">
        <v>8</v>
      </c>
      <c r="F42" s="174">
        <v>8</v>
      </c>
      <c r="G42" s="174">
        <v>7</v>
      </c>
      <c r="H42" s="174">
        <v>9</v>
      </c>
      <c r="I42" s="174">
        <v>11</v>
      </c>
      <c r="J42" s="174">
        <v>14</v>
      </c>
      <c r="K42" s="174">
        <v>17</v>
      </c>
      <c r="L42" s="174">
        <v>15</v>
      </c>
      <c r="M42" s="174">
        <v>11</v>
      </c>
      <c r="N42" s="174">
        <v>10</v>
      </c>
      <c r="O42" s="174">
        <v>9</v>
      </c>
      <c r="P42" s="174">
        <v>10</v>
      </c>
      <c r="Q42" s="174">
        <v>8</v>
      </c>
      <c r="R42" s="174">
        <v>8</v>
      </c>
      <c r="S42" s="174">
        <v>8</v>
      </c>
      <c r="T42" s="174">
        <v>8</v>
      </c>
      <c r="U42" s="174">
        <v>10</v>
      </c>
      <c r="V42" s="174">
        <v>10</v>
      </c>
      <c r="W42" s="174">
        <v>8</v>
      </c>
      <c r="X42" s="174">
        <v>8</v>
      </c>
      <c r="Y42" s="174">
        <v>9</v>
      </c>
      <c r="Z42" s="174">
        <v>9</v>
      </c>
      <c r="AA42" s="174">
        <v>7</v>
      </c>
      <c r="AB42" s="174">
        <v>8</v>
      </c>
      <c r="AC42" s="174">
        <v>9.5833333333333339</v>
      </c>
    </row>
    <row r="43" spans="2:29" x14ac:dyDescent="0.25">
      <c r="B43" s="321"/>
      <c r="C43" s="164" t="s">
        <v>385</v>
      </c>
      <c r="D43" s="173" t="s">
        <v>25</v>
      </c>
      <c r="E43" s="174">
        <v>7</v>
      </c>
      <c r="F43" s="174">
        <v>7</v>
      </c>
      <c r="G43" s="174">
        <v>9</v>
      </c>
      <c r="H43" s="174">
        <v>13</v>
      </c>
      <c r="I43" s="174">
        <v>15</v>
      </c>
      <c r="J43" s="174">
        <v>18</v>
      </c>
      <c r="K43" s="174">
        <v>17</v>
      </c>
      <c r="L43" s="174">
        <v>14</v>
      </c>
      <c r="M43" s="174">
        <v>12</v>
      </c>
      <c r="N43" s="174">
        <v>10</v>
      </c>
      <c r="O43" s="174">
        <v>9</v>
      </c>
      <c r="P43" s="174">
        <v>11</v>
      </c>
      <c r="Q43" s="174">
        <v>11</v>
      </c>
      <c r="R43" s="174">
        <v>13</v>
      </c>
      <c r="S43" s="174">
        <v>14</v>
      </c>
      <c r="T43" s="174">
        <v>12</v>
      </c>
      <c r="U43" s="174">
        <v>12</v>
      </c>
      <c r="V43" s="174">
        <v>15</v>
      </c>
      <c r="W43" s="174">
        <v>13</v>
      </c>
      <c r="X43" s="174">
        <v>6</v>
      </c>
      <c r="Y43" s="174">
        <v>5</v>
      </c>
      <c r="Z43" s="174">
        <v>7</v>
      </c>
      <c r="AA43" s="174">
        <v>6</v>
      </c>
      <c r="AB43" s="174">
        <v>7</v>
      </c>
      <c r="AC43" s="174">
        <v>10.958333333333334</v>
      </c>
    </row>
    <row r="44" spans="2:29" x14ac:dyDescent="0.25">
      <c r="B44" s="321"/>
      <c r="C44" s="164" t="s">
        <v>386</v>
      </c>
      <c r="D44" s="173" t="s">
        <v>26</v>
      </c>
      <c r="E44" s="174">
        <v>7</v>
      </c>
      <c r="F44" s="174">
        <v>6</v>
      </c>
      <c r="G44" s="174">
        <v>7</v>
      </c>
      <c r="H44" s="174">
        <v>8</v>
      </c>
      <c r="I44" s="174">
        <v>10</v>
      </c>
      <c r="J44" s="174">
        <v>14</v>
      </c>
      <c r="K44" s="174">
        <v>13</v>
      </c>
      <c r="L44" s="174">
        <v>10</v>
      </c>
      <c r="M44" s="174">
        <v>9</v>
      </c>
      <c r="N44" s="174">
        <v>8</v>
      </c>
      <c r="O44" s="174">
        <v>10</v>
      </c>
      <c r="P44" s="174">
        <v>12</v>
      </c>
      <c r="Q44" s="174">
        <v>12</v>
      </c>
      <c r="R44" s="174">
        <v>12</v>
      </c>
      <c r="S44" s="174">
        <v>14</v>
      </c>
      <c r="T44" s="174">
        <v>13</v>
      </c>
      <c r="U44" s="174">
        <v>13</v>
      </c>
      <c r="V44" s="174">
        <v>14</v>
      </c>
      <c r="W44" s="174">
        <v>13</v>
      </c>
      <c r="X44" s="174">
        <v>5</v>
      </c>
      <c r="Y44" s="174">
        <v>7</v>
      </c>
      <c r="Z44" s="174">
        <v>6</v>
      </c>
      <c r="AA44" s="174">
        <v>6</v>
      </c>
      <c r="AB44" s="174">
        <v>7</v>
      </c>
      <c r="AC44" s="174">
        <v>9.8333333333333339</v>
      </c>
    </row>
    <row r="45" spans="2:29" x14ac:dyDescent="0.25">
      <c r="B45" s="321"/>
      <c r="C45" s="164" t="s">
        <v>387</v>
      </c>
      <c r="D45" s="173" t="s">
        <v>27</v>
      </c>
      <c r="E45" s="174">
        <v>7</v>
      </c>
      <c r="F45" s="174">
        <v>7</v>
      </c>
      <c r="G45" s="174">
        <v>8</v>
      </c>
      <c r="H45" s="174">
        <v>8</v>
      </c>
      <c r="I45" s="174">
        <v>9</v>
      </c>
      <c r="J45" s="174">
        <v>12</v>
      </c>
      <c r="K45" s="174">
        <v>12</v>
      </c>
      <c r="L45" s="174">
        <v>9</v>
      </c>
      <c r="M45" s="174">
        <v>7</v>
      </c>
      <c r="N45" s="174">
        <v>7</v>
      </c>
      <c r="O45" s="174">
        <v>8</v>
      </c>
      <c r="P45" s="174">
        <v>9</v>
      </c>
      <c r="Q45" s="174">
        <v>10</v>
      </c>
      <c r="R45" s="174">
        <v>10</v>
      </c>
      <c r="S45" s="174">
        <v>11</v>
      </c>
      <c r="T45" s="174">
        <v>11</v>
      </c>
      <c r="U45" s="174">
        <v>11</v>
      </c>
      <c r="V45" s="174">
        <v>13</v>
      </c>
      <c r="W45" s="174">
        <v>11</v>
      </c>
      <c r="X45" s="174">
        <v>3</v>
      </c>
      <c r="Y45" s="174">
        <v>5</v>
      </c>
      <c r="Z45" s="174">
        <v>5</v>
      </c>
      <c r="AA45" s="174">
        <v>5</v>
      </c>
      <c r="AB45" s="174">
        <v>5</v>
      </c>
      <c r="AC45" s="174">
        <v>8.4583333333333339</v>
      </c>
    </row>
    <row r="46" spans="2:29" x14ac:dyDescent="0.25">
      <c r="B46" s="321"/>
      <c r="C46" s="164" t="s">
        <v>388</v>
      </c>
      <c r="D46" s="173" t="s">
        <v>28</v>
      </c>
      <c r="E46" s="174">
        <v>4</v>
      </c>
      <c r="F46" s="174">
        <v>4</v>
      </c>
      <c r="G46" s="174">
        <v>5</v>
      </c>
      <c r="H46" s="174">
        <v>6</v>
      </c>
      <c r="I46" s="174">
        <v>8</v>
      </c>
      <c r="J46" s="174">
        <v>11</v>
      </c>
      <c r="K46" s="174">
        <v>10</v>
      </c>
      <c r="L46" s="174">
        <v>9</v>
      </c>
      <c r="M46" s="174">
        <v>6</v>
      </c>
      <c r="N46" s="174">
        <v>6</v>
      </c>
      <c r="O46" s="174">
        <v>7</v>
      </c>
      <c r="P46" s="174">
        <v>8</v>
      </c>
      <c r="Q46" s="174">
        <v>8</v>
      </c>
      <c r="R46" s="174">
        <v>8</v>
      </c>
      <c r="S46" s="174">
        <v>10</v>
      </c>
      <c r="T46" s="174">
        <v>10</v>
      </c>
      <c r="U46" s="174">
        <v>11</v>
      </c>
      <c r="V46" s="174">
        <v>15</v>
      </c>
      <c r="W46" s="174">
        <v>14</v>
      </c>
      <c r="X46" s="174">
        <v>8</v>
      </c>
      <c r="Y46" s="174">
        <v>7</v>
      </c>
      <c r="Z46" s="174">
        <v>6</v>
      </c>
      <c r="AA46" s="174">
        <v>4</v>
      </c>
      <c r="AB46" s="174">
        <v>4</v>
      </c>
      <c r="AC46" s="174">
        <v>7.875</v>
      </c>
    </row>
    <row r="47" spans="2:29" x14ac:dyDescent="0.25">
      <c r="B47" s="321"/>
      <c r="C47" s="164" t="s">
        <v>320</v>
      </c>
      <c r="D47" s="173" t="s">
        <v>29</v>
      </c>
      <c r="E47" s="174">
        <v>4</v>
      </c>
      <c r="F47" s="174">
        <v>6</v>
      </c>
      <c r="G47" s="174">
        <v>7</v>
      </c>
      <c r="H47" s="174">
        <v>8</v>
      </c>
      <c r="I47" s="174">
        <v>9</v>
      </c>
      <c r="J47" s="174">
        <v>13</v>
      </c>
      <c r="K47" s="174">
        <v>10</v>
      </c>
      <c r="L47" s="174">
        <v>8</v>
      </c>
      <c r="M47" s="174">
        <v>6</v>
      </c>
      <c r="N47" s="174">
        <v>6</v>
      </c>
      <c r="O47" s="174">
        <v>8</v>
      </c>
      <c r="P47" s="174">
        <v>8</v>
      </c>
      <c r="Q47" s="174">
        <v>8</v>
      </c>
      <c r="R47" s="174">
        <v>9</v>
      </c>
      <c r="S47" s="174">
        <v>11</v>
      </c>
      <c r="T47" s="174">
        <v>12</v>
      </c>
      <c r="U47" s="174">
        <v>11</v>
      </c>
      <c r="V47" s="174">
        <v>13</v>
      </c>
      <c r="W47" s="174">
        <v>12</v>
      </c>
      <c r="X47" s="174">
        <v>6</v>
      </c>
      <c r="Y47" s="174">
        <v>5</v>
      </c>
      <c r="Z47" s="174">
        <v>4</v>
      </c>
      <c r="AA47" s="174">
        <v>2</v>
      </c>
      <c r="AB47" s="174">
        <v>1</v>
      </c>
      <c r="AC47" s="174">
        <v>7.791666666666667</v>
      </c>
    </row>
    <row r="48" spans="2:29" x14ac:dyDescent="0.25">
      <c r="B48" s="321"/>
      <c r="C48" s="164" t="s">
        <v>321</v>
      </c>
      <c r="D48" s="173" t="s">
        <v>30</v>
      </c>
      <c r="E48" s="174">
        <v>1</v>
      </c>
      <c r="F48" s="174">
        <v>1</v>
      </c>
      <c r="G48" s="174">
        <v>1</v>
      </c>
      <c r="H48" s="174">
        <v>1</v>
      </c>
      <c r="I48" s="174">
        <v>5</v>
      </c>
      <c r="J48" s="174">
        <v>8</v>
      </c>
      <c r="K48" s="174">
        <v>9</v>
      </c>
      <c r="L48" s="174">
        <v>8</v>
      </c>
      <c r="M48" s="174">
        <v>2</v>
      </c>
      <c r="N48" s="174">
        <v>4</v>
      </c>
      <c r="O48" s="174">
        <v>4</v>
      </c>
      <c r="P48" s="174">
        <v>7</v>
      </c>
      <c r="Q48" s="174">
        <v>7</v>
      </c>
      <c r="R48" s="174">
        <v>9</v>
      </c>
      <c r="S48" s="174">
        <v>7</v>
      </c>
      <c r="T48" s="174">
        <v>6</v>
      </c>
      <c r="U48" s="174">
        <v>5</v>
      </c>
      <c r="V48" s="174">
        <v>6</v>
      </c>
      <c r="W48" s="174">
        <v>5</v>
      </c>
      <c r="X48" s="174">
        <v>5</v>
      </c>
      <c r="Y48" s="174">
        <v>7</v>
      </c>
      <c r="Z48" s="174">
        <v>16</v>
      </c>
      <c r="AA48" s="174">
        <v>17</v>
      </c>
      <c r="AB48" s="174">
        <v>15</v>
      </c>
      <c r="AC48" s="174">
        <v>6.5</v>
      </c>
    </row>
    <row r="49" spans="2:29" x14ac:dyDescent="0.25">
      <c r="B49" s="321"/>
      <c r="C49" s="164" t="s">
        <v>322</v>
      </c>
      <c r="D49" s="173" t="s">
        <v>24</v>
      </c>
      <c r="E49" s="174">
        <v>18</v>
      </c>
      <c r="F49" s="174">
        <v>19</v>
      </c>
      <c r="G49" s="174">
        <v>14</v>
      </c>
      <c r="H49" s="174">
        <v>19</v>
      </c>
      <c r="I49" s="174">
        <v>17</v>
      </c>
      <c r="J49" s="174">
        <v>22</v>
      </c>
      <c r="K49" s="174">
        <v>18</v>
      </c>
      <c r="L49" s="174">
        <v>13</v>
      </c>
      <c r="M49" s="174">
        <v>8</v>
      </c>
      <c r="N49" s="174">
        <v>13</v>
      </c>
      <c r="O49" s="174">
        <v>13</v>
      </c>
      <c r="P49" s="174">
        <v>15</v>
      </c>
      <c r="Q49" s="174">
        <v>17</v>
      </c>
      <c r="R49" s="174">
        <v>8</v>
      </c>
      <c r="S49" s="174">
        <v>1</v>
      </c>
      <c r="T49" s="174">
        <v>1</v>
      </c>
      <c r="U49" s="174">
        <v>1</v>
      </c>
      <c r="V49" s="174">
        <v>1</v>
      </c>
      <c r="W49" s="174">
        <v>1</v>
      </c>
      <c r="X49" s="174">
        <v>1</v>
      </c>
      <c r="Y49" s="174">
        <v>1</v>
      </c>
      <c r="Z49" s="174">
        <v>1</v>
      </c>
      <c r="AA49" s="174">
        <v>1</v>
      </c>
      <c r="AB49" s="174">
        <v>1</v>
      </c>
      <c r="AC49" s="174">
        <v>9.3333333333333339</v>
      </c>
    </row>
    <row r="50" spans="2:29" x14ac:dyDescent="0.25">
      <c r="B50" s="321"/>
      <c r="C50" s="164" t="s">
        <v>323</v>
      </c>
      <c r="D50" s="173" t="s">
        <v>25</v>
      </c>
      <c r="E50" s="174">
        <v>3</v>
      </c>
      <c r="F50" s="174">
        <v>5</v>
      </c>
      <c r="G50" s="174">
        <v>7</v>
      </c>
      <c r="H50" s="174">
        <v>9</v>
      </c>
      <c r="I50" s="174">
        <v>11</v>
      </c>
      <c r="J50" s="174">
        <v>12</v>
      </c>
      <c r="K50" s="174">
        <v>10</v>
      </c>
      <c r="L50" s="174">
        <v>9</v>
      </c>
      <c r="M50" s="174">
        <v>8</v>
      </c>
      <c r="N50" s="174">
        <v>8</v>
      </c>
      <c r="O50" s="174">
        <v>8</v>
      </c>
      <c r="P50" s="174">
        <v>9</v>
      </c>
      <c r="Q50" s="174">
        <v>9</v>
      </c>
      <c r="R50" s="174">
        <v>11</v>
      </c>
      <c r="S50" s="174">
        <v>14</v>
      </c>
      <c r="T50" s="174">
        <v>14</v>
      </c>
      <c r="U50" s="174">
        <v>13</v>
      </c>
      <c r="V50" s="174">
        <v>16</v>
      </c>
      <c r="W50" s="174">
        <v>16</v>
      </c>
      <c r="X50" s="174">
        <v>6</v>
      </c>
      <c r="Y50" s="174">
        <v>5</v>
      </c>
      <c r="Z50" s="174">
        <v>5</v>
      </c>
      <c r="AA50" s="174">
        <v>5</v>
      </c>
      <c r="AB50" s="174">
        <v>4</v>
      </c>
      <c r="AC50" s="174">
        <v>9.0416666666666661</v>
      </c>
    </row>
    <row r="51" spans="2:29" x14ac:dyDescent="0.25">
      <c r="B51" s="321"/>
      <c r="C51" s="164" t="s">
        <v>324</v>
      </c>
      <c r="D51" s="173" t="s">
        <v>26</v>
      </c>
      <c r="E51" s="174">
        <v>3</v>
      </c>
      <c r="F51" s="174">
        <v>4</v>
      </c>
      <c r="G51" s="174">
        <v>5</v>
      </c>
      <c r="H51" s="174">
        <v>6</v>
      </c>
      <c r="I51" s="174">
        <v>8</v>
      </c>
      <c r="J51" s="174">
        <v>11</v>
      </c>
      <c r="K51" s="174">
        <v>10</v>
      </c>
      <c r="L51" s="174">
        <v>8</v>
      </c>
      <c r="M51" s="174">
        <v>8</v>
      </c>
      <c r="N51" s="174">
        <v>8</v>
      </c>
      <c r="O51" s="174">
        <v>8</v>
      </c>
      <c r="P51" s="174">
        <v>9</v>
      </c>
      <c r="Q51" s="174">
        <v>11</v>
      </c>
      <c r="R51" s="174">
        <v>11</v>
      </c>
      <c r="S51" s="174">
        <v>12</v>
      </c>
      <c r="T51" s="174">
        <v>12</v>
      </c>
      <c r="U51" s="174">
        <v>12</v>
      </c>
      <c r="V51" s="174">
        <v>14</v>
      </c>
      <c r="W51" s="174">
        <v>14</v>
      </c>
      <c r="X51" s="174">
        <v>6</v>
      </c>
      <c r="Y51" s="174">
        <v>5</v>
      </c>
      <c r="Z51" s="174">
        <v>4</v>
      </c>
      <c r="AA51" s="174">
        <v>5</v>
      </c>
      <c r="AB51" s="174">
        <v>5</v>
      </c>
      <c r="AC51" s="174">
        <v>8.2916666666666661</v>
      </c>
    </row>
    <row r="52" spans="2:29" x14ac:dyDescent="0.25">
      <c r="B52" s="321"/>
      <c r="C52" s="164" t="s">
        <v>325</v>
      </c>
      <c r="D52" s="173" t="s">
        <v>27</v>
      </c>
      <c r="E52" s="174">
        <v>8</v>
      </c>
      <c r="F52" s="174">
        <v>9</v>
      </c>
      <c r="G52" s="174">
        <v>10</v>
      </c>
      <c r="H52" s="174">
        <v>10</v>
      </c>
      <c r="I52" s="174">
        <v>11</v>
      </c>
      <c r="J52" s="174">
        <v>13</v>
      </c>
      <c r="K52" s="174">
        <v>13</v>
      </c>
      <c r="L52" s="174">
        <v>10</v>
      </c>
      <c r="M52" s="174">
        <v>9</v>
      </c>
      <c r="N52" s="174">
        <v>9</v>
      </c>
      <c r="O52" s="174">
        <v>11</v>
      </c>
      <c r="P52" s="174">
        <v>16</v>
      </c>
      <c r="Q52" s="174">
        <v>17</v>
      </c>
      <c r="R52" s="174">
        <v>21</v>
      </c>
      <c r="S52" s="174">
        <v>24</v>
      </c>
      <c r="T52" s="174">
        <v>23</v>
      </c>
      <c r="U52" s="174">
        <v>23</v>
      </c>
      <c r="V52" s="174">
        <v>25</v>
      </c>
      <c r="W52" s="174">
        <v>23</v>
      </c>
      <c r="X52" s="174">
        <v>13</v>
      </c>
      <c r="Y52" s="174">
        <v>12</v>
      </c>
      <c r="Z52" s="174">
        <v>9</v>
      </c>
      <c r="AA52" s="174">
        <v>8</v>
      </c>
      <c r="AB52" s="174">
        <v>12</v>
      </c>
      <c r="AC52" s="174">
        <v>14.125</v>
      </c>
    </row>
    <row r="53" spans="2:29" x14ac:dyDescent="0.25">
      <c r="B53" s="321"/>
      <c r="C53" s="164" t="s">
        <v>326</v>
      </c>
      <c r="D53" s="173" t="s">
        <v>28</v>
      </c>
      <c r="E53" s="174">
        <v>11</v>
      </c>
      <c r="F53" s="174">
        <v>11</v>
      </c>
      <c r="G53" s="174">
        <v>13</v>
      </c>
      <c r="H53" s="174">
        <v>13</v>
      </c>
      <c r="I53" s="174">
        <v>14</v>
      </c>
      <c r="J53" s="174">
        <v>17</v>
      </c>
      <c r="K53" s="174">
        <v>10</v>
      </c>
      <c r="L53" s="174">
        <v>9</v>
      </c>
      <c r="M53" s="174">
        <v>8</v>
      </c>
      <c r="N53" s="174">
        <v>9</v>
      </c>
      <c r="O53" s="174">
        <v>10</v>
      </c>
      <c r="P53" s="174">
        <v>12</v>
      </c>
      <c r="Q53" s="174">
        <v>13</v>
      </c>
      <c r="R53" s="174">
        <v>13</v>
      </c>
      <c r="S53" s="174">
        <v>16</v>
      </c>
      <c r="T53" s="174">
        <v>16</v>
      </c>
      <c r="U53" s="174">
        <v>15</v>
      </c>
      <c r="V53" s="174">
        <v>17</v>
      </c>
      <c r="W53" s="174">
        <v>21</v>
      </c>
      <c r="X53" s="174">
        <v>9</v>
      </c>
      <c r="Y53" s="174">
        <v>7</v>
      </c>
      <c r="Z53" s="174">
        <v>6</v>
      </c>
      <c r="AA53" s="174">
        <v>4</v>
      </c>
      <c r="AB53" s="174">
        <v>9</v>
      </c>
      <c r="AC53" s="174">
        <v>11.791666666666666</v>
      </c>
    </row>
    <row r="54" spans="2:29" x14ac:dyDescent="0.25">
      <c r="B54" s="321"/>
      <c r="C54" s="164" t="s">
        <v>327</v>
      </c>
      <c r="D54" s="173" t="s">
        <v>29</v>
      </c>
      <c r="E54" s="174">
        <v>9</v>
      </c>
      <c r="F54" s="174">
        <v>10</v>
      </c>
      <c r="G54" s="174">
        <v>10</v>
      </c>
      <c r="H54" s="174">
        <v>13</v>
      </c>
      <c r="I54" s="174">
        <v>15</v>
      </c>
      <c r="J54" s="174">
        <v>17</v>
      </c>
      <c r="K54" s="174">
        <v>10</v>
      </c>
      <c r="L54" s="174">
        <v>9</v>
      </c>
      <c r="M54" s="174">
        <v>8</v>
      </c>
      <c r="N54" s="174">
        <v>9</v>
      </c>
      <c r="O54" s="174">
        <v>10</v>
      </c>
      <c r="P54" s="174">
        <v>11</v>
      </c>
      <c r="Q54" s="174">
        <v>13</v>
      </c>
      <c r="R54" s="174">
        <v>14</v>
      </c>
      <c r="S54" s="174">
        <v>16</v>
      </c>
      <c r="T54" s="174">
        <v>17</v>
      </c>
      <c r="U54" s="174">
        <v>17</v>
      </c>
      <c r="V54" s="174">
        <v>21</v>
      </c>
      <c r="W54" s="174">
        <v>21</v>
      </c>
      <c r="X54" s="174">
        <v>9</v>
      </c>
      <c r="Y54" s="174">
        <v>7</v>
      </c>
      <c r="Z54" s="174">
        <v>4</v>
      </c>
      <c r="AA54" s="174">
        <v>2</v>
      </c>
      <c r="AB54" s="174">
        <v>1</v>
      </c>
      <c r="AC54" s="174">
        <v>11.375</v>
      </c>
    </row>
    <row r="55" spans="2:29" x14ac:dyDescent="0.25">
      <c r="B55" s="321"/>
      <c r="C55" s="164" t="s">
        <v>328</v>
      </c>
      <c r="D55" s="173" t="s">
        <v>30</v>
      </c>
      <c r="E55" s="174">
        <v>2</v>
      </c>
      <c r="F55" s="174">
        <v>6</v>
      </c>
      <c r="G55" s="174">
        <v>6</v>
      </c>
      <c r="H55" s="174">
        <v>7</v>
      </c>
      <c r="I55" s="174">
        <v>7</v>
      </c>
      <c r="J55" s="174">
        <v>11</v>
      </c>
      <c r="K55" s="174">
        <v>12</v>
      </c>
      <c r="L55" s="174">
        <v>7</v>
      </c>
      <c r="M55" s="174">
        <v>3</v>
      </c>
      <c r="N55" s="174">
        <v>5</v>
      </c>
      <c r="O55" s="174">
        <v>10</v>
      </c>
      <c r="P55" s="174">
        <v>9</v>
      </c>
      <c r="Q55" s="174">
        <v>8</v>
      </c>
      <c r="R55" s="174">
        <v>10</v>
      </c>
      <c r="S55" s="174">
        <v>10</v>
      </c>
      <c r="T55" s="174">
        <v>10</v>
      </c>
      <c r="U55" s="174">
        <v>7</v>
      </c>
      <c r="V55" s="174">
        <v>6</v>
      </c>
      <c r="W55" s="174">
        <v>4</v>
      </c>
      <c r="X55" s="174">
        <v>2</v>
      </c>
      <c r="Y55" s="174">
        <v>6</v>
      </c>
      <c r="Z55" s="174">
        <v>8</v>
      </c>
      <c r="AA55" s="174">
        <v>6</v>
      </c>
      <c r="AB55" s="174">
        <v>7</v>
      </c>
      <c r="AC55" s="174">
        <v>7.041666666666667</v>
      </c>
    </row>
    <row r="56" spans="2:29" x14ac:dyDescent="0.25">
      <c r="B56" s="321"/>
      <c r="C56" s="164" t="s">
        <v>329</v>
      </c>
      <c r="D56" s="173" t="s">
        <v>24</v>
      </c>
      <c r="E56" s="174">
        <v>3</v>
      </c>
      <c r="F56" s="174">
        <v>2</v>
      </c>
      <c r="G56" s="174">
        <v>3</v>
      </c>
      <c r="H56" s="174">
        <v>4</v>
      </c>
      <c r="I56" s="174">
        <v>6</v>
      </c>
      <c r="J56" s="174">
        <v>10</v>
      </c>
      <c r="K56" s="174">
        <v>9</v>
      </c>
      <c r="L56" s="174">
        <v>6</v>
      </c>
      <c r="M56" s="174">
        <v>3</v>
      </c>
      <c r="N56" s="174">
        <v>2</v>
      </c>
      <c r="O56" s="174">
        <v>2</v>
      </c>
      <c r="P56" s="174">
        <v>6</v>
      </c>
      <c r="Q56" s="174">
        <v>6</v>
      </c>
      <c r="R56" s="174">
        <v>7</v>
      </c>
      <c r="S56" s="174">
        <v>6</v>
      </c>
      <c r="T56" s="174">
        <v>8</v>
      </c>
      <c r="U56" s="174">
        <v>6</v>
      </c>
      <c r="V56" s="174">
        <v>6</v>
      </c>
      <c r="W56" s="174">
        <v>4</v>
      </c>
      <c r="X56" s="174">
        <v>4</v>
      </c>
      <c r="Y56" s="174">
        <v>8</v>
      </c>
      <c r="Z56" s="174">
        <v>9</v>
      </c>
      <c r="AA56" s="174">
        <v>7</v>
      </c>
      <c r="AB56" s="174">
        <v>8</v>
      </c>
      <c r="AC56" s="174">
        <v>5.625</v>
      </c>
    </row>
    <row r="57" spans="2:29" x14ac:dyDescent="0.25">
      <c r="B57" s="321"/>
      <c r="C57" s="164" t="s">
        <v>330</v>
      </c>
      <c r="D57" s="173" t="s">
        <v>25</v>
      </c>
      <c r="E57" s="174">
        <v>1</v>
      </c>
      <c r="F57" s="174">
        <v>2</v>
      </c>
      <c r="G57" s="174">
        <v>3</v>
      </c>
      <c r="H57" s="174">
        <v>4</v>
      </c>
      <c r="I57" s="174">
        <v>6</v>
      </c>
      <c r="J57" s="174">
        <v>9</v>
      </c>
      <c r="K57" s="174">
        <v>7</v>
      </c>
      <c r="L57" s="174">
        <v>8</v>
      </c>
      <c r="M57" s="174">
        <v>10</v>
      </c>
      <c r="N57" s="174">
        <v>10</v>
      </c>
      <c r="O57" s="174">
        <v>11</v>
      </c>
      <c r="P57" s="174">
        <v>12</v>
      </c>
      <c r="Q57" s="174">
        <v>14</v>
      </c>
      <c r="R57" s="174">
        <v>15</v>
      </c>
      <c r="S57" s="174">
        <v>17</v>
      </c>
      <c r="T57" s="174">
        <v>17</v>
      </c>
      <c r="U57" s="174">
        <v>17</v>
      </c>
      <c r="V57" s="174">
        <v>20</v>
      </c>
      <c r="W57" s="174">
        <v>22</v>
      </c>
      <c r="X57" s="174">
        <v>11</v>
      </c>
      <c r="Y57" s="174">
        <v>6</v>
      </c>
      <c r="Z57" s="174">
        <v>6</v>
      </c>
      <c r="AA57" s="174">
        <v>7</v>
      </c>
      <c r="AB57" s="174">
        <v>6</v>
      </c>
      <c r="AC57" s="174">
        <v>10.041666666666666</v>
      </c>
    </row>
    <row r="58" spans="2:29" x14ac:dyDescent="0.25">
      <c r="B58" s="321"/>
      <c r="C58" s="164" t="s">
        <v>331</v>
      </c>
      <c r="D58" s="173" t="s">
        <v>26</v>
      </c>
      <c r="E58" s="174">
        <v>4</v>
      </c>
      <c r="F58" s="174">
        <v>5</v>
      </c>
      <c r="G58" s="174">
        <v>7</v>
      </c>
      <c r="H58" s="174">
        <v>8</v>
      </c>
      <c r="I58" s="174">
        <v>8</v>
      </c>
      <c r="J58" s="174">
        <v>11</v>
      </c>
      <c r="K58" s="174">
        <v>10</v>
      </c>
      <c r="L58" s="174">
        <v>12</v>
      </c>
      <c r="M58" s="174">
        <v>11</v>
      </c>
      <c r="N58" s="174">
        <v>10</v>
      </c>
      <c r="O58" s="174">
        <v>13</v>
      </c>
      <c r="P58" s="174">
        <v>15</v>
      </c>
      <c r="Q58" s="174">
        <v>17</v>
      </c>
      <c r="R58" s="174">
        <v>18</v>
      </c>
      <c r="S58" s="174">
        <v>23</v>
      </c>
      <c r="T58" s="174">
        <v>24</v>
      </c>
      <c r="U58" s="174">
        <v>22</v>
      </c>
      <c r="V58" s="174">
        <v>30</v>
      </c>
      <c r="W58" s="174">
        <v>36</v>
      </c>
      <c r="X58" s="174">
        <v>23</v>
      </c>
      <c r="Y58" s="174">
        <v>16</v>
      </c>
      <c r="Z58" s="174">
        <v>11</v>
      </c>
      <c r="AA58" s="174">
        <v>7</v>
      </c>
      <c r="AB58" s="174">
        <v>6</v>
      </c>
      <c r="AC58" s="174">
        <v>14.458333333333334</v>
      </c>
    </row>
    <row r="59" spans="2:29" x14ac:dyDescent="0.25">
      <c r="B59" s="321"/>
      <c r="C59" s="164" t="s">
        <v>332</v>
      </c>
      <c r="D59" s="173" t="s">
        <v>27</v>
      </c>
      <c r="E59" s="174">
        <v>6</v>
      </c>
      <c r="F59" s="174">
        <v>6</v>
      </c>
      <c r="G59" s="174">
        <v>6</v>
      </c>
      <c r="H59" s="174">
        <v>7</v>
      </c>
      <c r="I59" s="174">
        <v>8</v>
      </c>
      <c r="J59" s="174">
        <v>11</v>
      </c>
      <c r="K59" s="174">
        <v>9</v>
      </c>
      <c r="L59" s="174">
        <v>10</v>
      </c>
      <c r="M59" s="174">
        <v>11</v>
      </c>
      <c r="N59" s="174">
        <v>12</v>
      </c>
      <c r="O59" s="174">
        <v>12</v>
      </c>
      <c r="P59" s="174">
        <v>15</v>
      </c>
      <c r="Q59" s="174">
        <v>16</v>
      </c>
      <c r="R59" s="174">
        <v>17</v>
      </c>
      <c r="S59" s="174">
        <v>18</v>
      </c>
      <c r="T59" s="174">
        <v>21</v>
      </c>
      <c r="U59" s="174">
        <v>22</v>
      </c>
      <c r="V59" s="174">
        <v>26</v>
      </c>
      <c r="W59" s="174">
        <v>27</v>
      </c>
      <c r="X59" s="174">
        <v>17</v>
      </c>
      <c r="Y59" s="174">
        <v>10</v>
      </c>
      <c r="Z59" s="174">
        <v>7</v>
      </c>
      <c r="AA59" s="174">
        <v>4</v>
      </c>
      <c r="AB59" s="174">
        <v>1</v>
      </c>
      <c r="AC59" s="174">
        <v>12.458333333333334</v>
      </c>
    </row>
    <row r="60" spans="2:29" x14ac:dyDescent="0.25">
      <c r="B60" s="321"/>
      <c r="C60" s="164" t="s">
        <v>333</v>
      </c>
      <c r="D60" s="173" t="s">
        <v>28</v>
      </c>
      <c r="E60" s="174">
        <v>3</v>
      </c>
      <c r="F60" s="174">
        <v>7</v>
      </c>
      <c r="G60" s="174">
        <v>9</v>
      </c>
      <c r="H60" s="174">
        <v>9</v>
      </c>
      <c r="I60" s="174">
        <v>14</v>
      </c>
      <c r="J60" s="174">
        <v>14</v>
      </c>
      <c r="K60" s="174">
        <v>12</v>
      </c>
      <c r="L60" s="174">
        <v>8</v>
      </c>
      <c r="M60" s="174">
        <v>4</v>
      </c>
      <c r="N60" s="174">
        <v>6</v>
      </c>
      <c r="O60" s="174">
        <v>10</v>
      </c>
      <c r="P60" s="174">
        <v>9</v>
      </c>
      <c r="Q60" s="174">
        <v>10</v>
      </c>
      <c r="R60" s="174">
        <v>8</v>
      </c>
      <c r="S60" s="174">
        <v>9</v>
      </c>
      <c r="T60" s="174">
        <v>9</v>
      </c>
      <c r="U60" s="174">
        <v>8</v>
      </c>
      <c r="V60" s="174">
        <v>5</v>
      </c>
      <c r="W60" s="174">
        <v>4</v>
      </c>
      <c r="X60" s="174">
        <v>2</v>
      </c>
      <c r="Y60" s="174">
        <v>5</v>
      </c>
      <c r="Z60" s="174">
        <v>8</v>
      </c>
      <c r="AA60" s="174">
        <v>8</v>
      </c>
      <c r="AB60" s="174">
        <v>9</v>
      </c>
      <c r="AC60" s="174">
        <v>7.916666666666667</v>
      </c>
    </row>
    <row r="61" spans="2:29" x14ac:dyDescent="0.25">
      <c r="B61" s="321"/>
      <c r="C61" s="164" t="s">
        <v>334</v>
      </c>
      <c r="D61" s="173" t="s">
        <v>29</v>
      </c>
      <c r="E61" s="174">
        <v>8</v>
      </c>
      <c r="F61" s="174">
        <v>6</v>
      </c>
      <c r="G61" s="174">
        <v>7</v>
      </c>
      <c r="H61" s="174">
        <v>7</v>
      </c>
      <c r="I61" s="174">
        <v>11</v>
      </c>
      <c r="J61" s="174">
        <v>14</v>
      </c>
      <c r="K61" s="174">
        <v>11</v>
      </c>
      <c r="L61" s="174">
        <v>8</v>
      </c>
      <c r="M61" s="174">
        <v>5</v>
      </c>
      <c r="N61" s="174">
        <v>6</v>
      </c>
      <c r="O61" s="174">
        <v>8</v>
      </c>
      <c r="P61" s="174">
        <v>8</v>
      </c>
      <c r="Q61" s="174">
        <v>8</v>
      </c>
      <c r="R61" s="174">
        <v>7</v>
      </c>
      <c r="S61" s="174">
        <v>6</v>
      </c>
      <c r="T61" s="174">
        <v>7</v>
      </c>
      <c r="U61" s="174">
        <v>7</v>
      </c>
      <c r="V61" s="174">
        <v>4</v>
      </c>
      <c r="W61" s="174">
        <v>1</v>
      </c>
      <c r="X61" s="174">
        <v>1</v>
      </c>
      <c r="Y61" s="174">
        <v>3</v>
      </c>
      <c r="Z61" s="174">
        <v>7</v>
      </c>
      <c r="AA61" s="174">
        <v>7</v>
      </c>
      <c r="AB61" s="174">
        <v>7</v>
      </c>
      <c r="AC61" s="174">
        <v>6.833333333333333</v>
      </c>
    </row>
    <row r="62" spans="2:29" x14ac:dyDescent="0.25">
      <c r="B62" s="321"/>
      <c r="C62" s="164" t="s">
        <v>335</v>
      </c>
      <c r="D62" s="173" t="s">
        <v>30</v>
      </c>
      <c r="E62" s="174">
        <v>6</v>
      </c>
      <c r="F62" s="174">
        <v>5</v>
      </c>
      <c r="G62" s="174">
        <v>3</v>
      </c>
      <c r="H62" s="174">
        <v>1</v>
      </c>
      <c r="I62" s="174">
        <v>7</v>
      </c>
      <c r="J62" s="174">
        <v>13</v>
      </c>
      <c r="K62" s="174">
        <v>11</v>
      </c>
      <c r="L62" s="174">
        <v>7</v>
      </c>
      <c r="M62" s="174">
        <v>5</v>
      </c>
      <c r="N62" s="174">
        <v>5</v>
      </c>
      <c r="O62" s="174">
        <v>8</v>
      </c>
      <c r="P62" s="174">
        <v>8</v>
      </c>
      <c r="Q62" s="174">
        <v>8</v>
      </c>
      <c r="R62" s="174">
        <v>6</v>
      </c>
      <c r="S62" s="174">
        <v>6</v>
      </c>
      <c r="T62" s="174">
        <v>6</v>
      </c>
      <c r="U62" s="174">
        <v>5</v>
      </c>
      <c r="V62" s="174">
        <v>2</v>
      </c>
      <c r="W62" s="174">
        <v>1</v>
      </c>
      <c r="X62" s="174">
        <v>1</v>
      </c>
      <c r="Y62" s="174">
        <v>2</v>
      </c>
      <c r="Z62" s="174">
        <v>5</v>
      </c>
      <c r="AA62" s="174">
        <v>7</v>
      </c>
      <c r="AB62" s="174">
        <v>7</v>
      </c>
      <c r="AC62" s="174">
        <v>5.625</v>
      </c>
    </row>
    <row r="63" spans="2:29" x14ac:dyDescent="0.25">
      <c r="B63" s="321"/>
      <c r="C63" s="164" t="s">
        <v>336</v>
      </c>
      <c r="D63" s="173" t="s">
        <v>24</v>
      </c>
      <c r="E63" s="174">
        <v>6</v>
      </c>
      <c r="F63" s="174">
        <v>3</v>
      </c>
      <c r="G63" s="174">
        <v>1</v>
      </c>
      <c r="H63" s="174">
        <v>1</v>
      </c>
      <c r="I63" s="174">
        <v>4</v>
      </c>
      <c r="J63" s="174">
        <v>10</v>
      </c>
      <c r="K63" s="174">
        <v>9</v>
      </c>
      <c r="L63" s="174">
        <v>8</v>
      </c>
      <c r="M63" s="174">
        <v>6</v>
      </c>
      <c r="N63" s="174">
        <v>6</v>
      </c>
      <c r="O63" s="174">
        <v>6</v>
      </c>
      <c r="P63" s="174">
        <v>7</v>
      </c>
      <c r="Q63" s="174">
        <v>6</v>
      </c>
      <c r="R63" s="174">
        <v>8</v>
      </c>
      <c r="S63" s="174">
        <v>8</v>
      </c>
      <c r="T63" s="174">
        <v>7</v>
      </c>
      <c r="U63" s="174">
        <v>7</v>
      </c>
      <c r="V63" s="174">
        <v>5</v>
      </c>
      <c r="W63" s="174">
        <v>3</v>
      </c>
      <c r="X63" s="174">
        <v>1</v>
      </c>
      <c r="Y63" s="174">
        <v>3</v>
      </c>
      <c r="Z63" s="174">
        <v>5</v>
      </c>
      <c r="AA63" s="174">
        <v>7</v>
      </c>
      <c r="AB63" s="174">
        <v>6</v>
      </c>
      <c r="AC63" s="174">
        <v>5.541666666666667</v>
      </c>
    </row>
    <row r="64" spans="2:29" x14ac:dyDescent="0.25">
      <c r="B64" s="321"/>
      <c r="C64" s="164" t="s">
        <v>337</v>
      </c>
      <c r="D64" s="173" t="s">
        <v>25</v>
      </c>
      <c r="E64" s="174">
        <v>1</v>
      </c>
      <c r="F64" s="174">
        <v>2</v>
      </c>
      <c r="G64" s="174">
        <v>2</v>
      </c>
      <c r="H64" s="174">
        <v>1</v>
      </c>
      <c r="I64" s="174">
        <v>6</v>
      </c>
      <c r="J64" s="174">
        <v>10</v>
      </c>
      <c r="K64" s="174">
        <v>8</v>
      </c>
      <c r="L64" s="174">
        <v>8</v>
      </c>
      <c r="M64" s="174">
        <v>11</v>
      </c>
      <c r="N64" s="174">
        <v>13</v>
      </c>
      <c r="O64" s="174">
        <v>15</v>
      </c>
      <c r="P64" s="174">
        <v>15</v>
      </c>
      <c r="Q64" s="174">
        <v>16</v>
      </c>
      <c r="R64" s="174">
        <v>18</v>
      </c>
      <c r="S64" s="174">
        <v>19</v>
      </c>
      <c r="T64" s="174">
        <v>19</v>
      </c>
      <c r="U64" s="174">
        <v>23</v>
      </c>
      <c r="V64" s="174">
        <v>29</v>
      </c>
      <c r="W64" s="174">
        <v>31</v>
      </c>
      <c r="X64" s="174">
        <v>12</v>
      </c>
      <c r="Y64" s="174">
        <v>1</v>
      </c>
      <c r="Z64" s="174">
        <v>6</v>
      </c>
      <c r="AA64" s="174">
        <v>6</v>
      </c>
      <c r="AB64" s="174">
        <v>6</v>
      </c>
      <c r="AC64" s="174">
        <v>11.583333333333334</v>
      </c>
    </row>
    <row r="65" spans="2:29" x14ac:dyDescent="0.25">
      <c r="B65" s="321"/>
      <c r="C65" s="164" t="s">
        <v>338</v>
      </c>
      <c r="D65" s="173" t="s">
        <v>26</v>
      </c>
      <c r="E65" s="174">
        <v>4</v>
      </c>
      <c r="F65" s="174">
        <v>4</v>
      </c>
      <c r="G65" s="174">
        <v>3</v>
      </c>
      <c r="H65" s="174">
        <v>3</v>
      </c>
      <c r="I65" s="174">
        <v>8</v>
      </c>
      <c r="J65" s="174">
        <v>12</v>
      </c>
      <c r="K65" s="174">
        <v>9</v>
      </c>
      <c r="L65" s="174">
        <v>9</v>
      </c>
      <c r="M65" s="174">
        <v>12</v>
      </c>
      <c r="N65" s="174">
        <v>13</v>
      </c>
      <c r="O65" s="174">
        <v>14</v>
      </c>
      <c r="P65" s="174">
        <v>14</v>
      </c>
      <c r="Q65" s="174">
        <v>17</v>
      </c>
      <c r="R65" s="174">
        <v>17</v>
      </c>
      <c r="S65" s="174">
        <v>18</v>
      </c>
      <c r="T65" s="174">
        <v>19</v>
      </c>
      <c r="U65" s="174">
        <v>20</v>
      </c>
      <c r="V65" s="174">
        <v>25</v>
      </c>
      <c r="W65" s="174">
        <v>27</v>
      </c>
      <c r="X65" s="174">
        <v>8</v>
      </c>
      <c r="Y65" s="174">
        <v>2</v>
      </c>
      <c r="Z65" s="174">
        <v>6</v>
      </c>
      <c r="AA65" s="174">
        <v>6</v>
      </c>
      <c r="AB65" s="174">
        <v>6</v>
      </c>
      <c r="AC65" s="174">
        <v>11.5</v>
      </c>
    </row>
    <row r="66" spans="2:29" x14ac:dyDescent="0.25">
      <c r="B66" s="321"/>
      <c r="C66" s="164" t="s">
        <v>339</v>
      </c>
      <c r="D66" s="173" t="s">
        <v>27</v>
      </c>
      <c r="E66" s="174">
        <v>5</v>
      </c>
      <c r="F66" s="174">
        <v>4</v>
      </c>
      <c r="G66" s="174">
        <v>5</v>
      </c>
      <c r="H66" s="174">
        <v>5</v>
      </c>
      <c r="I66" s="174">
        <v>9</v>
      </c>
      <c r="J66" s="174">
        <v>14</v>
      </c>
      <c r="K66" s="174">
        <v>10</v>
      </c>
      <c r="L66" s="174">
        <v>9</v>
      </c>
      <c r="M66" s="174">
        <v>12</v>
      </c>
      <c r="N66" s="174">
        <v>13</v>
      </c>
      <c r="O66" s="174">
        <v>15</v>
      </c>
      <c r="P66" s="174">
        <v>16</v>
      </c>
      <c r="Q66" s="174">
        <v>17</v>
      </c>
      <c r="R66" s="174">
        <v>18</v>
      </c>
      <c r="S66" s="174">
        <v>20</v>
      </c>
      <c r="T66" s="174">
        <v>22</v>
      </c>
      <c r="U66" s="174">
        <v>24</v>
      </c>
      <c r="V66" s="174">
        <v>29</v>
      </c>
      <c r="W66" s="174">
        <v>29</v>
      </c>
      <c r="X66" s="174">
        <v>11</v>
      </c>
      <c r="Y66" s="174">
        <v>2</v>
      </c>
      <c r="Z66" s="174">
        <v>8</v>
      </c>
      <c r="AA66" s="174">
        <v>8</v>
      </c>
      <c r="AB66" s="174">
        <v>8</v>
      </c>
      <c r="AC66" s="174">
        <v>13.041666666666666</v>
      </c>
    </row>
    <row r="67" spans="2:29" x14ac:dyDescent="0.25">
      <c r="B67" s="321"/>
      <c r="C67" s="164" t="s">
        <v>340</v>
      </c>
      <c r="D67" s="173" t="s">
        <v>28</v>
      </c>
      <c r="E67" s="174">
        <v>6</v>
      </c>
      <c r="F67" s="174">
        <v>4</v>
      </c>
      <c r="G67" s="174">
        <v>4</v>
      </c>
      <c r="H67" s="174">
        <v>5</v>
      </c>
      <c r="I67" s="174">
        <v>9</v>
      </c>
      <c r="J67" s="174">
        <v>13</v>
      </c>
      <c r="K67" s="174">
        <v>11</v>
      </c>
      <c r="L67" s="174">
        <v>9</v>
      </c>
      <c r="M67" s="174">
        <v>13</v>
      </c>
      <c r="N67" s="174">
        <v>14</v>
      </c>
      <c r="O67" s="174">
        <v>16</v>
      </c>
      <c r="P67" s="174">
        <v>17</v>
      </c>
      <c r="Q67" s="174">
        <v>18</v>
      </c>
      <c r="R67" s="174">
        <v>18</v>
      </c>
      <c r="S67" s="174">
        <v>21</v>
      </c>
      <c r="T67" s="174">
        <v>23</v>
      </c>
      <c r="U67" s="174">
        <v>26</v>
      </c>
      <c r="V67" s="174">
        <v>31</v>
      </c>
      <c r="W67" s="174">
        <v>36</v>
      </c>
      <c r="X67" s="174">
        <v>20</v>
      </c>
      <c r="Y67" s="174">
        <v>1</v>
      </c>
      <c r="Z67" s="174">
        <v>7</v>
      </c>
      <c r="AA67" s="174">
        <v>8</v>
      </c>
      <c r="AB67" s="174">
        <v>4</v>
      </c>
      <c r="AC67" s="174">
        <v>13.916666666666666</v>
      </c>
    </row>
    <row r="68" spans="2:29" x14ac:dyDescent="0.25">
      <c r="B68" s="321"/>
      <c r="C68" s="237" t="s">
        <v>421</v>
      </c>
      <c r="D68" s="173" t="s">
        <v>29</v>
      </c>
      <c r="E68" s="174">
        <v>2</v>
      </c>
      <c r="F68" s="174">
        <v>6</v>
      </c>
      <c r="G68" s="174">
        <v>4</v>
      </c>
      <c r="H68" s="174">
        <v>2</v>
      </c>
      <c r="I68" s="174">
        <v>8</v>
      </c>
      <c r="J68" s="174">
        <v>14</v>
      </c>
      <c r="K68" s="174">
        <v>12</v>
      </c>
      <c r="L68" s="174">
        <v>6</v>
      </c>
      <c r="M68" s="174">
        <v>3</v>
      </c>
      <c r="N68" s="174">
        <v>5</v>
      </c>
      <c r="O68" s="174">
        <v>10</v>
      </c>
      <c r="P68" s="174">
        <v>10</v>
      </c>
      <c r="Q68" s="174">
        <v>9</v>
      </c>
      <c r="R68" s="174">
        <v>8</v>
      </c>
      <c r="S68" s="174">
        <v>8</v>
      </c>
      <c r="T68" s="174">
        <v>9</v>
      </c>
      <c r="U68" s="174">
        <v>6</v>
      </c>
      <c r="V68" s="174">
        <v>3</v>
      </c>
      <c r="W68" s="174">
        <v>1</v>
      </c>
      <c r="X68" s="174">
        <v>1</v>
      </c>
      <c r="Y68" s="174">
        <v>1</v>
      </c>
      <c r="Z68" s="174">
        <v>4</v>
      </c>
      <c r="AA68" s="174">
        <v>5</v>
      </c>
      <c r="AB68" s="174">
        <v>7</v>
      </c>
      <c r="AC68" s="174">
        <v>6</v>
      </c>
    </row>
    <row r="69" spans="2:29" x14ac:dyDescent="0.25">
      <c r="B69" s="321"/>
      <c r="C69" s="237" t="s">
        <v>422</v>
      </c>
      <c r="D69" s="173" t="s">
        <v>30</v>
      </c>
      <c r="E69" s="174">
        <v>6</v>
      </c>
      <c r="F69" s="174">
        <v>3</v>
      </c>
      <c r="G69" s="174">
        <v>4</v>
      </c>
      <c r="H69" s="174">
        <v>1</v>
      </c>
      <c r="I69" s="174">
        <v>8</v>
      </c>
      <c r="J69" s="174">
        <v>15</v>
      </c>
      <c r="K69" s="174">
        <v>12</v>
      </c>
      <c r="L69" s="174">
        <v>8</v>
      </c>
      <c r="M69" s="174">
        <v>7</v>
      </c>
      <c r="N69" s="174">
        <v>9</v>
      </c>
      <c r="O69" s="174">
        <v>10</v>
      </c>
      <c r="P69" s="174">
        <v>10</v>
      </c>
      <c r="Q69" s="174">
        <v>10</v>
      </c>
      <c r="R69" s="174">
        <v>9</v>
      </c>
      <c r="S69" s="174">
        <v>6</v>
      </c>
      <c r="T69" s="174">
        <v>4</v>
      </c>
      <c r="U69" s="174">
        <v>4</v>
      </c>
      <c r="V69" s="174">
        <v>1</v>
      </c>
      <c r="W69" s="174">
        <v>1</v>
      </c>
      <c r="X69" s="174">
        <v>1</v>
      </c>
      <c r="Y69" s="174">
        <v>1</v>
      </c>
      <c r="Z69" s="174">
        <v>4</v>
      </c>
      <c r="AA69" s="174">
        <v>5</v>
      </c>
      <c r="AB69" s="174">
        <v>11</v>
      </c>
      <c r="AC69" s="174">
        <v>6.25</v>
      </c>
    </row>
    <row r="70" spans="2:29" x14ac:dyDescent="0.25">
      <c r="B70" s="321"/>
      <c r="C70" s="237" t="s">
        <v>423</v>
      </c>
      <c r="D70" s="173" t="s">
        <v>24</v>
      </c>
      <c r="E70" s="174">
        <v>15</v>
      </c>
      <c r="F70" s="174">
        <v>16</v>
      </c>
      <c r="G70" s="174">
        <v>11</v>
      </c>
      <c r="H70" s="174">
        <v>7</v>
      </c>
      <c r="I70" s="174">
        <v>11</v>
      </c>
      <c r="J70" s="174">
        <v>15</v>
      </c>
      <c r="K70" s="174">
        <v>12</v>
      </c>
      <c r="L70" s="174">
        <v>9</v>
      </c>
      <c r="M70" s="174">
        <v>7</v>
      </c>
      <c r="N70" s="174">
        <v>7</v>
      </c>
      <c r="O70" s="174">
        <v>7</v>
      </c>
      <c r="P70" s="174">
        <v>9</v>
      </c>
      <c r="Q70" s="174">
        <v>9</v>
      </c>
      <c r="R70" s="174">
        <v>10</v>
      </c>
      <c r="S70" s="174">
        <v>7</v>
      </c>
      <c r="T70" s="174">
        <v>4</v>
      </c>
      <c r="U70" s="174">
        <v>3</v>
      </c>
      <c r="V70" s="174">
        <v>1</v>
      </c>
      <c r="W70" s="174">
        <v>1</v>
      </c>
      <c r="X70" s="174">
        <v>1</v>
      </c>
      <c r="Y70" s="174">
        <v>5</v>
      </c>
      <c r="Z70" s="174">
        <v>16</v>
      </c>
      <c r="AA70" s="174">
        <v>17</v>
      </c>
      <c r="AB70" s="174">
        <v>14</v>
      </c>
      <c r="AC70" s="174">
        <v>8.9166666666666661</v>
      </c>
    </row>
    <row r="71" spans="2:29" x14ac:dyDescent="0.25">
      <c r="B71" s="321"/>
      <c r="C71" s="237" t="s">
        <v>424</v>
      </c>
      <c r="D71" s="173" t="s">
        <v>25</v>
      </c>
      <c r="E71" s="174">
        <v>12</v>
      </c>
      <c r="F71" s="174">
        <v>10</v>
      </c>
      <c r="G71" s="174">
        <v>7</v>
      </c>
      <c r="H71" s="174">
        <v>7</v>
      </c>
      <c r="I71" s="174">
        <v>12</v>
      </c>
      <c r="J71" s="174">
        <v>17</v>
      </c>
      <c r="K71" s="174">
        <v>16</v>
      </c>
      <c r="L71" s="174">
        <v>17</v>
      </c>
      <c r="M71" s="174">
        <v>24</v>
      </c>
      <c r="N71" s="174">
        <v>25</v>
      </c>
      <c r="O71" s="174">
        <v>28</v>
      </c>
      <c r="P71" s="174">
        <v>27</v>
      </c>
      <c r="Q71" s="174">
        <v>26</v>
      </c>
      <c r="R71" s="174">
        <v>27</v>
      </c>
      <c r="S71" s="174">
        <v>30</v>
      </c>
      <c r="T71" s="174">
        <v>33</v>
      </c>
      <c r="U71" s="174">
        <v>37</v>
      </c>
      <c r="V71" s="174">
        <v>44</v>
      </c>
      <c r="W71" s="174">
        <v>46</v>
      </c>
      <c r="X71" s="174">
        <v>27</v>
      </c>
      <c r="Y71" s="174">
        <v>7</v>
      </c>
      <c r="Z71" s="174">
        <v>13</v>
      </c>
      <c r="AA71" s="174">
        <v>14</v>
      </c>
      <c r="AB71" s="174">
        <v>11</v>
      </c>
      <c r="AC71" s="174">
        <v>21.541666666666668</v>
      </c>
    </row>
    <row r="72" spans="2:29" x14ac:dyDescent="0.25">
      <c r="B72" s="321"/>
      <c r="C72" s="237" t="s">
        <v>425</v>
      </c>
      <c r="D72" s="173" t="s">
        <v>26</v>
      </c>
      <c r="E72" s="174">
        <v>9</v>
      </c>
      <c r="F72" s="174">
        <v>8</v>
      </c>
      <c r="G72" s="174">
        <v>6</v>
      </c>
      <c r="H72" s="174">
        <v>5</v>
      </c>
      <c r="I72" s="174">
        <v>12</v>
      </c>
      <c r="J72" s="174">
        <v>20</v>
      </c>
      <c r="K72" s="174">
        <v>17</v>
      </c>
      <c r="L72" s="174">
        <v>16</v>
      </c>
      <c r="M72" s="174">
        <v>17</v>
      </c>
      <c r="N72" s="174">
        <v>15</v>
      </c>
      <c r="O72" s="174">
        <v>15</v>
      </c>
      <c r="P72" s="174">
        <v>15</v>
      </c>
      <c r="Q72" s="174">
        <v>17</v>
      </c>
      <c r="R72" s="174">
        <v>16</v>
      </c>
      <c r="S72" s="174">
        <v>18</v>
      </c>
      <c r="T72" s="174">
        <v>19</v>
      </c>
      <c r="U72" s="174">
        <v>21</v>
      </c>
      <c r="V72" s="174">
        <v>24</v>
      </c>
      <c r="W72" s="174">
        <v>26</v>
      </c>
      <c r="X72" s="174">
        <v>10</v>
      </c>
      <c r="Y72" s="174">
        <v>1</v>
      </c>
      <c r="Z72" s="174">
        <v>5</v>
      </c>
      <c r="AA72" s="174">
        <v>7</v>
      </c>
      <c r="AB72" s="174">
        <v>6</v>
      </c>
      <c r="AC72" s="174">
        <v>13.541666666666666</v>
      </c>
    </row>
    <row r="73" spans="2:29" x14ac:dyDescent="0.25">
      <c r="B73" s="321"/>
      <c r="C73" s="237" t="s">
        <v>426</v>
      </c>
      <c r="D73" s="173" t="s">
        <v>27</v>
      </c>
      <c r="E73" s="174">
        <v>4</v>
      </c>
      <c r="F73" s="174">
        <v>2</v>
      </c>
      <c r="G73" s="174">
        <v>3</v>
      </c>
      <c r="H73" s="174">
        <v>2</v>
      </c>
      <c r="I73" s="174">
        <v>7</v>
      </c>
      <c r="J73" s="174">
        <v>12</v>
      </c>
      <c r="K73" s="174">
        <v>8</v>
      </c>
      <c r="L73" s="174">
        <v>9</v>
      </c>
      <c r="M73" s="174">
        <v>12</v>
      </c>
      <c r="N73" s="174">
        <v>13</v>
      </c>
      <c r="O73" s="174">
        <v>16</v>
      </c>
      <c r="P73" s="174">
        <v>16</v>
      </c>
      <c r="Q73" s="174">
        <v>17</v>
      </c>
      <c r="R73" s="174">
        <v>18</v>
      </c>
      <c r="S73" s="174">
        <v>21</v>
      </c>
      <c r="T73" s="174">
        <v>22</v>
      </c>
      <c r="U73" s="174">
        <v>23</v>
      </c>
      <c r="V73" s="174">
        <v>28</v>
      </c>
      <c r="W73" s="174">
        <v>31</v>
      </c>
      <c r="X73" s="174">
        <v>17</v>
      </c>
      <c r="Y73" s="174">
        <v>2</v>
      </c>
      <c r="Z73" s="174">
        <v>17</v>
      </c>
      <c r="AA73" s="174">
        <v>21</v>
      </c>
      <c r="AB73" s="174">
        <v>16</v>
      </c>
      <c r="AC73" s="174">
        <v>14.041666666666666</v>
      </c>
    </row>
    <row r="74" spans="2:29" x14ac:dyDescent="0.25">
      <c r="B74" s="321"/>
      <c r="C74" s="237" t="s">
        <v>427</v>
      </c>
      <c r="D74" s="173" t="s">
        <v>28</v>
      </c>
      <c r="E74" s="174">
        <v>16</v>
      </c>
      <c r="F74" s="174">
        <v>16</v>
      </c>
      <c r="G74" s="174">
        <v>11</v>
      </c>
      <c r="H74" s="174">
        <v>9</v>
      </c>
      <c r="I74" s="174">
        <v>15</v>
      </c>
      <c r="J74" s="174">
        <v>19</v>
      </c>
      <c r="K74" s="174">
        <v>15</v>
      </c>
      <c r="L74" s="174">
        <v>17</v>
      </c>
      <c r="M74" s="174">
        <v>19</v>
      </c>
      <c r="N74" s="174">
        <v>17</v>
      </c>
      <c r="O74" s="174">
        <v>16</v>
      </c>
      <c r="P74" s="174">
        <v>16</v>
      </c>
      <c r="Q74" s="174">
        <v>17</v>
      </c>
      <c r="R74" s="174">
        <v>17</v>
      </c>
      <c r="S74" s="174">
        <v>21</v>
      </c>
      <c r="T74" s="174">
        <v>23</v>
      </c>
      <c r="U74" s="174">
        <v>24</v>
      </c>
      <c r="V74" s="174">
        <v>29</v>
      </c>
      <c r="W74" s="174">
        <v>33</v>
      </c>
      <c r="X74" s="174">
        <v>15</v>
      </c>
      <c r="Y74" s="174">
        <v>1</v>
      </c>
      <c r="Z74" s="174">
        <v>7</v>
      </c>
      <c r="AA74" s="174">
        <v>8</v>
      </c>
      <c r="AB74" s="174">
        <v>6</v>
      </c>
      <c r="AC74" s="174">
        <v>16.125</v>
      </c>
    </row>
    <row r="75" spans="2:29" x14ac:dyDescent="0.25">
      <c r="B75" s="321"/>
      <c r="C75" s="237" t="s">
        <v>428</v>
      </c>
      <c r="D75" s="173" t="s">
        <v>29</v>
      </c>
      <c r="E75" s="174">
        <v>5</v>
      </c>
      <c r="F75" s="174">
        <v>3</v>
      </c>
      <c r="G75" s="174">
        <v>3</v>
      </c>
      <c r="H75" s="174">
        <v>1</v>
      </c>
      <c r="I75" s="174">
        <v>8</v>
      </c>
      <c r="J75" s="174">
        <v>11</v>
      </c>
      <c r="K75" s="174">
        <v>9</v>
      </c>
      <c r="L75" s="174">
        <v>10</v>
      </c>
      <c r="M75" s="174">
        <v>13</v>
      </c>
      <c r="N75" s="174">
        <v>15</v>
      </c>
      <c r="O75" s="174">
        <v>16</v>
      </c>
      <c r="P75" s="174">
        <v>17</v>
      </c>
      <c r="Q75" s="174">
        <v>20</v>
      </c>
      <c r="R75" s="174">
        <v>21</v>
      </c>
      <c r="S75" s="174">
        <v>25</v>
      </c>
      <c r="T75" s="174">
        <v>29</v>
      </c>
      <c r="U75" s="174">
        <v>29</v>
      </c>
      <c r="V75" s="174">
        <v>34</v>
      </c>
      <c r="W75" s="174">
        <v>38</v>
      </c>
      <c r="X75" s="174">
        <v>21</v>
      </c>
      <c r="Y75" s="174">
        <v>2</v>
      </c>
      <c r="Z75" s="174">
        <v>7</v>
      </c>
      <c r="AA75" s="174">
        <v>8</v>
      </c>
      <c r="AB75" s="174">
        <v>5</v>
      </c>
      <c r="AC75" s="174">
        <v>14.583333333333334</v>
      </c>
    </row>
    <row r="76" spans="2:29" x14ac:dyDescent="0.25">
      <c r="B76" s="321"/>
      <c r="C76" s="237" t="s">
        <v>429</v>
      </c>
      <c r="D76" s="173" t="s">
        <v>30</v>
      </c>
      <c r="E76" s="174">
        <v>2</v>
      </c>
      <c r="F76" s="174">
        <v>6</v>
      </c>
      <c r="G76" s="174">
        <v>5</v>
      </c>
      <c r="H76" s="174">
        <v>3</v>
      </c>
      <c r="I76" s="174">
        <v>10</v>
      </c>
      <c r="J76" s="174">
        <v>15</v>
      </c>
      <c r="K76" s="174">
        <v>12</v>
      </c>
      <c r="L76" s="174">
        <v>7</v>
      </c>
      <c r="M76" s="174">
        <v>4</v>
      </c>
      <c r="N76" s="174">
        <v>7</v>
      </c>
      <c r="O76" s="174">
        <v>9</v>
      </c>
      <c r="P76" s="174">
        <v>9</v>
      </c>
      <c r="Q76" s="174">
        <v>9</v>
      </c>
      <c r="R76" s="174">
        <v>9</v>
      </c>
      <c r="S76" s="174">
        <v>9</v>
      </c>
      <c r="T76" s="174">
        <v>8</v>
      </c>
      <c r="U76" s="174">
        <v>7</v>
      </c>
      <c r="V76" s="174">
        <v>5</v>
      </c>
      <c r="W76" s="174">
        <v>4</v>
      </c>
      <c r="X76" s="174">
        <v>3</v>
      </c>
      <c r="Y76" s="174">
        <v>2</v>
      </c>
      <c r="Z76" s="174">
        <v>8</v>
      </c>
      <c r="AA76" s="174">
        <v>9</v>
      </c>
      <c r="AB76" s="174">
        <v>8</v>
      </c>
      <c r="AC76" s="174">
        <v>7.083333333333333</v>
      </c>
    </row>
    <row r="77" spans="2:29" x14ac:dyDescent="0.25">
      <c r="B77" s="321"/>
      <c r="C77" s="237" t="s">
        <v>430</v>
      </c>
      <c r="D77" s="173" t="s">
        <v>24</v>
      </c>
      <c r="E77" s="174">
        <v>7</v>
      </c>
      <c r="F77" s="174">
        <v>4</v>
      </c>
      <c r="G77" s="174">
        <v>1</v>
      </c>
      <c r="H77" s="174">
        <v>1</v>
      </c>
      <c r="I77" s="174">
        <v>5</v>
      </c>
      <c r="J77" s="174">
        <v>11</v>
      </c>
      <c r="K77" s="174">
        <v>10</v>
      </c>
      <c r="L77" s="174">
        <v>9</v>
      </c>
      <c r="M77" s="174">
        <v>7</v>
      </c>
      <c r="N77" s="174">
        <v>8</v>
      </c>
      <c r="O77" s="174">
        <v>8</v>
      </c>
      <c r="P77" s="174">
        <v>10</v>
      </c>
      <c r="Q77" s="174">
        <v>9</v>
      </c>
      <c r="R77" s="174">
        <v>8</v>
      </c>
      <c r="S77" s="174">
        <v>9</v>
      </c>
      <c r="T77" s="174">
        <v>6</v>
      </c>
      <c r="U77" s="174">
        <v>5</v>
      </c>
      <c r="V77" s="174">
        <v>3</v>
      </c>
      <c r="W77" s="174">
        <v>1</v>
      </c>
      <c r="X77" s="174">
        <v>1</v>
      </c>
      <c r="Y77" s="174">
        <v>1</v>
      </c>
      <c r="Z77" s="174">
        <v>5</v>
      </c>
      <c r="AA77" s="174">
        <v>6</v>
      </c>
      <c r="AB77" s="174">
        <v>6</v>
      </c>
      <c r="AC77" s="174">
        <v>5.875</v>
      </c>
    </row>
    <row r="78" spans="2:29" x14ac:dyDescent="0.25">
      <c r="B78" s="321"/>
      <c r="C78" s="237" t="s">
        <v>431</v>
      </c>
      <c r="D78" s="173" t="s">
        <v>25</v>
      </c>
      <c r="E78" s="174">
        <v>2</v>
      </c>
      <c r="F78" s="174">
        <v>1</v>
      </c>
      <c r="G78" s="174">
        <v>1</v>
      </c>
      <c r="H78" s="174">
        <v>1</v>
      </c>
      <c r="I78" s="174">
        <v>5</v>
      </c>
      <c r="J78" s="174">
        <v>8</v>
      </c>
      <c r="K78" s="174">
        <v>7</v>
      </c>
      <c r="L78" s="174">
        <v>9</v>
      </c>
      <c r="M78" s="174">
        <v>18</v>
      </c>
      <c r="N78" s="174">
        <v>23</v>
      </c>
      <c r="O78" s="174">
        <v>24</v>
      </c>
      <c r="P78" s="174">
        <v>25</v>
      </c>
      <c r="Q78" s="174">
        <v>24</v>
      </c>
      <c r="R78" s="174">
        <v>24</v>
      </c>
      <c r="S78" s="174">
        <v>28</v>
      </c>
      <c r="T78" s="174">
        <v>30</v>
      </c>
      <c r="U78" s="174">
        <v>32</v>
      </c>
      <c r="V78" s="174">
        <v>35</v>
      </c>
      <c r="W78" s="174">
        <v>40</v>
      </c>
      <c r="X78" s="174">
        <v>25</v>
      </c>
      <c r="Y78" s="174">
        <v>2</v>
      </c>
      <c r="Z78" s="174">
        <v>8</v>
      </c>
      <c r="AA78" s="174">
        <v>10</v>
      </c>
      <c r="AB78" s="174">
        <v>7</v>
      </c>
      <c r="AC78" s="174">
        <v>16.208333333333332</v>
      </c>
    </row>
    <row r="79" spans="2:29" x14ac:dyDescent="0.25">
      <c r="B79" s="321"/>
      <c r="C79" s="237" t="s">
        <v>432</v>
      </c>
      <c r="D79" s="173" t="s">
        <v>26</v>
      </c>
      <c r="E79" s="174">
        <v>6</v>
      </c>
      <c r="F79" s="174">
        <v>4</v>
      </c>
      <c r="G79" s="174">
        <v>3</v>
      </c>
      <c r="H79" s="174">
        <v>2</v>
      </c>
      <c r="I79" s="174">
        <v>9</v>
      </c>
      <c r="J79" s="174">
        <v>10</v>
      </c>
      <c r="K79" s="174">
        <v>9</v>
      </c>
      <c r="L79" s="174">
        <v>11</v>
      </c>
      <c r="M79" s="174">
        <v>19</v>
      </c>
      <c r="N79" s="174">
        <v>21</v>
      </c>
      <c r="O79" s="174">
        <v>21</v>
      </c>
      <c r="P79" s="174">
        <v>22</v>
      </c>
      <c r="Q79" s="174">
        <v>23</v>
      </c>
      <c r="R79" s="174">
        <v>26</v>
      </c>
      <c r="S79" s="174">
        <v>27</v>
      </c>
      <c r="T79" s="174">
        <v>28</v>
      </c>
      <c r="U79" s="174">
        <v>29</v>
      </c>
      <c r="V79" s="174">
        <v>33</v>
      </c>
      <c r="W79" s="174">
        <v>35</v>
      </c>
      <c r="X79" s="174">
        <v>19</v>
      </c>
      <c r="Y79" s="174">
        <v>1</v>
      </c>
      <c r="Z79" s="174">
        <v>8</v>
      </c>
      <c r="AA79" s="174">
        <v>10</v>
      </c>
      <c r="AB79" s="174">
        <v>8</v>
      </c>
      <c r="AC79" s="174">
        <v>16</v>
      </c>
    </row>
    <row r="80" spans="2:29" x14ac:dyDescent="0.25">
      <c r="B80" s="321"/>
      <c r="C80" s="237" t="s">
        <v>433</v>
      </c>
      <c r="D80" s="173" t="s">
        <v>27</v>
      </c>
      <c r="E80" s="174">
        <v>7</v>
      </c>
      <c r="F80" s="174">
        <v>5</v>
      </c>
      <c r="G80" s="174">
        <v>4</v>
      </c>
      <c r="H80" s="174">
        <v>4</v>
      </c>
      <c r="I80" s="174">
        <v>9</v>
      </c>
      <c r="J80" s="174">
        <v>11</v>
      </c>
      <c r="K80" s="174">
        <v>9</v>
      </c>
      <c r="L80" s="174">
        <v>12</v>
      </c>
      <c r="M80" s="174">
        <v>18</v>
      </c>
      <c r="N80" s="174">
        <v>22</v>
      </c>
      <c r="O80" s="174">
        <v>22</v>
      </c>
      <c r="P80" s="174">
        <v>24</v>
      </c>
      <c r="Q80" s="174">
        <v>27</v>
      </c>
      <c r="R80" s="174">
        <v>27</v>
      </c>
      <c r="S80" s="174">
        <v>28</v>
      </c>
      <c r="T80" s="174">
        <v>30</v>
      </c>
      <c r="U80" s="174">
        <v>30</v>
      </c>
      <c r="V80" s="174">
        <v>35</v>
      </c>
      <c r="W80" s="174">
        <v>37</v>
      </c>
      <c r="X80" s="174">
        <v>24</v>
      </c>
      <c r="Y80" s="174">
        <v>1</v>
      </c>
      <c r="Z80" s="174">
        <v>8</v>
      </c>
      <c r="AA80" s="174">
        <v>10</v>
      </c>
      <c r="AB80" s="174">
        <v>9</v>
      </c>
      <c r="AC80" s="174">
        <v>17.208333333333332</v>
      </c>
    </row>
    <row r="81" spans="2:29" x14ac:dyDescent="0.25">
      <c r="B81" s="321"/>
      <c r="C81" s="237" t="s">
        <v>434</v>
      </c>
      <c r="D81" s="173" t="s">
        <v>28</v>
      </c>
      <c r="E81" s="174">
        <v>6</v>
      </c>
      <c r="F81" s="174">
        <v>4</v>
      </c>
      <c r="G81" s="174">
        <v>3</v>
      </c>
      <c r="H81" s="174">
        <v>4</v>
      </c>
      <c r="I81" s="174">
        <v>9</v>
      </c>
      <c r="J81" s="174">
        <v>13</v>
      </c>
      <c r="K81" s="174">
        <v>10</v>
      </c>
      <c r="L81" s="174">
        <v>11</v>
      </c>
      <c r="M81" s="174">
        <v>18</v>
      </c>
      <c r="N81" s="174">
        <v>21</v>
      </c>
      <c r="O81" s="174">
        <v>22</v>
      </c>
      <c r="P81" s="174">
        <v>22</v>
      </c>
      <c r="Q81" s="174">
        <v>24</v>
      </c>
      <c r="R81" s="174">
        <v>25</v>
      </c>
      <c r="S81" s="174">
        <v>26</v>
      </c>
      <c r="T81" s="174">
        <v>30</v>
      </c>
      <c r="U81" s="174">
        <v>33</v>
      </c>
      <c r="V81" s="174">
        <v>39</v>
      </c>
      <c r="W81" s="174">
        <v>45</v>
      </c>
      <c r="X81" s="174">
        <v>25</v>
      </c>
      <c r="Y81" s="174">
        <v>3</v>
      </c>
      <c r="Z81" s="174">
        <v>8</v>
      </c>
      <c r="AA81" s="174">
        <v>10</v>
      </c>
      <c r="AB81" s="174">
        <v>9</v>
      </c>
      <c r="AC81" s="174">
        <v>17.5</v>
      </c>
    </row>
    <row r="82" spans="2:29" x14ac:dyDescent="0.25">
      <c r="B82" s="321"/>
      <c r="C82" s="237" t="s">
        <v>435</v>
      </c>
      <c r="D82" s="173" t="s">
        <v>29</v>
      </c>
      <c r="E82" s="174">
        <v>7</v>
      </c>
      <c r="F82" s="174">
        <v>4</v>
      </c>
      <c r="G82" s="174">
        <v>3</v>
      </c>
      <c r="H82" s="174">
        <v>3</v>
      </c>
      <c r="I82" s="174">
        <v>8</v>
      </c>
      <c r="J82" s="174">
        <v>10</v>
      </c>
      <c r="K82" s="174">
        <v>11</v>
      </c>
      <c r="L82" s="174">
        <v>12</v>
      </c>
      <c r="M82" s="174">
        <v>19</v>
      </c>
      <c r="N82" s="174">
        <v>23</v>
      </c>
      <c r="O82" s="174">
        <v>26</v>
      </c>
      <c r="P82" s="174">
        <v>26</v>
      </c>
      <c r="Q82" s="174">
        <v>30</v>
      </c>
      <c r="R82" s="174">
        <v>31</v>
      </c>
      <c r="S82" s="174">
        <v>36</v>
      </c>
      <c r="T82" s="174">
        <v>39</v>
      </c>
      <c r="U82" s="174">
        <v>42</v>
      </c>
      <c r="V82" s="174">
        <v>45</v>
      </c>
      <c r="W82" s="174">
        <v>50</v>
      </c>
      <c r="X82" s="174">
        <v>36</v>
      </c>
      <c r="Y82" s="174">
        <v>7</v>
      </c>
      <c r="Z82" s="174">
        <v>12</v>
      </c>
      <c r="AA82" s="174">
        <v>13</v>
      </c>
      <c r="AB82" s="174">
        <v>11</v>
      </c>
      <c r="AC82" s="174">
        <v>21</v>
      </c>
    </row>
    <row r="83" spans="2:29" x14ac:dyDescent="0.25">
      <c r="B83" s="321"/>
      <c r="C83" s="237" t="s">
        <v>436</v>
      </c>
      <c r="D83" s="173" t="s">
        <v>30</v>
      </c>
      <c r="E83" s="174">
        <v>2</v>
      </c>
      <c r="F83" s="174">
        <v>7</v>
      </c>
      <c r="G83" s="174">
        <v>6</v>
      </c>
      <c r="H83" s="174">
        <v>5</v>
      </c>
      <c r="I83" s="174">
        <v>10</v>
      </c>
      <c r="J83" s="174">
        <v>12</v>
      </c>
      <c r="K83" s="174">
        <v>12</v>
      </c>
      <c r="L83" s="174">
        <v>8</v>
      </c>
      <c r="M83" s="174">
        <v>5</v>
      </c>
      <c r="N83" s="174">
        <v>8</v>
      </c>
      <c r="O83" s="174">
        <v>11</v>
      </c>
      <c r="P83" s="174">
        <v>11</v>
      </c>
      <c r="Q83" s="174">
        <v>9</v>
      </c>
      <c r="R83" s="174">
        <v>10</v>
      </c>
      <c r="S83" s="174">
        <v>11</v>
      </c>
      <c r="T83" s="174">
        <v>8</v>
      </c>
      <c r="U83" s="174">
        <v>7</v>
      </c>
      <c r="V83" s="174">
        <v>5</v>
      </c>
      <c r="W83" s="174">
        <v>2</v>
      </c>
      <c r="X83" s="174">
        <v>1</v>
      </c>
      <c r="Y83" s="174">
        <v>1</v>
      </c>
      <c r="Z83" s="174">
        <v>7</v>
      </c>
      <c r="AA83" s="174">
        <v>8</v>
      </c>
      <c r="AB83" s="174">
        <v>7</v>
      </c>
      <c r="AC83" s="174">
        <v>7.208333333333333</v>
      </c>
    </row>
    <row r="84" spans="2:29" x14ac:dyDescent="0.25">
      <c r="B84" s="321"/>
      <c r="C84" s="237" t="s">
        <v>437</v>
      </c>
      <c r="D84" s="173" t="s">
        <v>24</v>
      </c>
      <c r="E84" s="174">
        <v>6</v>
      </c>
      <c r="F84" s="174">
        <v>2</v>
      </c>
      <c r="G84" s="174">
        <v>2</v>
      </c>
      <c r="H84" s="174">
        <v>1</v>
      </c>
      <c r="I84" s="174">
        <v>6</v>
      </c>
      <c r="J84" s="174">
        <v>7</v>
      </c>
      <c r="K84" s="174">
        <v>10</v>
      </c>
      <c r="L84" s="174">
        <v>8</v>
      </c>
      <c r="M84" s="174">
        <v>5</v>
      </c>
      <c r="N84" s="174">
        <v>6</v>
      </c>
      <c r="O84" s="174">
        <v>8</v>
      </c>
      <c r="P84" s="174">
        <v>10</v>
      </c>
      <c r="Q84" s="174">
        <v>9</v>
      </c>
      <c r="R84" s="174">
        <v>9</v>
      </c>
      <c r="S84" s="174">
        <v>9</v>
      </c>
      <c r="T84" s="174">
        <v>7</v>
      </c>
      <c r="U84" s="174">
        <v>5</v>
      </c>
      <c r="V84" s="174">
        <v>4</v>
      </c>
      <c r="W84" s="174">
        <v>1</v>
      </c>
      <c r="X84" s="174">
        <v>1</v>
      </c>
      <c r="Y84" s="174">
        <v>1</v>
      </c>
      <c r="Z84" s="174">
        <v>4</v>
      </c>
      <c r="AA84" s="174">
        <v>5</v>
      </c>
      <c r="AB84" s="174">
        <v>6</v>
      </c>
      <c r="AC84" s="174">
        <v>5.5</v>
      </c>
    </row>
    <row r="85" spans="2:29" x14ac:dyDescent="0.25">
      <c r="B85" s="321"/>
      <c r="C85" s="237" t="s">
        <v>438</v>
      </c>
      <c r="D85" s="173" t="s">
        <v>25</v>
      </c>
      <c r="E85" s="174">
        <v>4</v>
      </c>
      <c r="F85" s="174">
        <v>4</v>
      </c>
      <c r="G85" s="174">
        <v>3</v>
      </c>
      <c r="H85" s="174">
        <v>3</v>
      </c>
      <c r="I85" s="174">
        <v>10</v>
      </c>
      <c r="J85" s="174">
        <v>11</v>
      </c>
      <c r="K85" s="174">
        <v>9</v>
      </c>
      <c r="L85" s="174">
        <v>7</v>
      </c>
      <c r="M85" s="174">
        <v>6</v>
      </c>
      <c r="N85" s="174">
        <v>8</v>
      </c>
      <c r="O85" s="174">
        <v>9</v>
      </c>
      <c r="P85" s="174">
        <v>9</v>
      </c>
      <c r="Q85" s="174">
        <v>9</v>
      </c>
      <c r="R85" s="174">
        <v>9</v>
      </c>
      <c r="S85" s="174">
        <v>8</v>
      </c>
      <c r="T85" s="174">
        <v>7</v>
      </c>
      <c r="U85" s="174">
        <v>7</v>
      </c>
      <c r="V85" s="174">
        <v>6</v>
      </c>
      <c r="W85" s="174">
        <v>4</v>
      </c>
      <c r="X85" s="174">
        <v>1</v>
      </c>
      <c r="Y85" s="174">
        <v>1</v>
      </c>
      <c r="Z85" s="174">
        <v>7</v>
      </c>
      <c r="AA85" s="174">
        <v>8</v>
      </c>
      <c r="AB85" s="174">
        <v>8</v>
      </c>
      <c r="AC85" s="174">
        <v>6.583333333333333</v>
      </c>
    </row>
    <row r="86" spans="2:29" x14ac:dyDescent="0.25">
      <c r="B86" s="321"/>
      <c r="C86" s="237" t="s">
        <v>439</v>
      </c>
      <c r="D86" s="173" t="s">
        <v>26</v>
      </c>
      <c r="E86" s="174">
        <v>7</v>
      </c>
      <c r="F86" s="174">
        <v>6</v>
      </c>
      <c r="G86" s="174">
        <v>4</v>
      </c>
      <c r="H86" s="174">
        <v>6</v>
      </c>
      <c r="I86" s="174">
        <v>12</v>
      </c>
      <c r="J86" s="174">
        <v>13</v>
      </c>
      <c r="K86" s="174">
        <v>8</v>
      </c>
      <c r="L86" s="174">
        <v>8</v>
      </c>
      <c r="M86" s="174">
        <v>7</v>
      </c>
      <c r="N86" s="174">
        <v>8</v>
      </c>
      <c r="O86" s="174">
        <v>9</v>
      </c>
      <c r="P86" s="174">
        <v>9</v>
      </c>
      <c r="Q86" s="174">
        <v>9</v>
      </c>
      <c r="R86" s="174">
        <v>9</v>
      </c>
      <c r="S86" s="174">
        <v>8</v>
      </c>
      <c r="T86" s="174">
        <v>6</v>
      </c>
      <c r="U86" s="174">
        <v>6</v>
      </c>
      <c r="V86" s="174">
        <v>3</v>
      </c>
      <c r="W86" s="174">
        <v>3</v>
      </c>
      <c r="X86" s="174">
        <v>1</v>
      </c>
      <c r="Y86" s="174">
        <v>1</v>
      </c>
      <c r="Z86" s="174">
        <v>8</v>
      </c>
      <c r="AA86" s="174">
        <v>8</v>
      </c>
      <c r="AB86" s="174">
        <v>7</v>
      </c>
      <c r="AC86" s="174">
        <v>6.916666666666667</v>
      </c>
    </row>
    <row r="87" spans="2:29" x14ac:dyDescent="0.25">
      <c r="B87" s="321"/>
      <c r="C87" s="237" t="s">
        <v>440</v>
      </c>
      <c r="D87" s="173" t="s">
        <v>27</v>
      </c>
      <c r="E87" s="174">
        <v>8</v>
      </c>
      <c r="F87" s="174">
        <v>5</v>
      </c>
      <c r="G87" s="174">
        <v>1</v>
      </c>
      <c r="H87" s="174">
        <v>2</v>
      </c>
      <c r="I87" s="174">
        <v>7</v>
      </c>
      <c r="J87" s="174">
        <v>8</v>
      </c>
      <c r="K87" s="174">
        <v>7</v>
      </c>
      <c r="L87" s="174">
        <v>11</v>
      </c>
      <c r="M87" s="174">
        <v>24</v>
      </c>
      <c r="N87" s="174">
        <v>29</v>
      </c>
      <c r="O87" s="174">
        <v>33</v>
      </c>
      <c r="P87" s="174">
        <v>36</v>
      </c>
      <c r="Q87" s="174">
        <v>40</v>
      </c>
      <c r="R87" s="174">
        <v>42</v>
      </c>
      <c r="S87" s="174">
        <v>43</v>
      </c>
      <c r="T87" s="174">
        <v>45</v>
      </c>
      <c r="U87" s="174">
        <v>48</v>
      </c>
      <c r="V87" s="174">
        <v>53</v>
      </c>
      <c r="W87" s="174">
        <v>54</v>
      </c>
      <c r="X87" s="174">
        <v>42</v>
      </c>
      <c r="Y87" s="174">
        <v>13</v>
      </c>
      <c r="Z87" s="174">
        <v>11</v>
      </c>
      <c r="AA87" s="174">
        <v>13</v>
      </c>
      <c r="AB87" s="174">
        <v>12</v>
      </c>
      <c r="AC87" s="174">
        <v>24.458333333333332</v>
      </c>
    </row>
    <row r="88" spans="2:29" x14ac:dyDescent="0.25">
      <c r="B88" s="321"/>
      <c r="C88" s="237" t="s">
        <v>441</v>
      </c>
      <c r="D88" s="173" t="s">
        <v>28</v>
      </c>
      <c r="E88" s="174">
        <v>9</v>
      </c>
      <c r="F88" s="174">
        <v>5</v>
      </c>
      <c r="G88" s="174">
        <v>2</v>
      </c>
      <c r="H88" s="174">
        <v>3</v>
      </c>
      <c r="I88" s="174">
        <v>8</v>
      </c>
      <c r="J88" s="174">
        <v>11</v>
      </c>
      <c r="K88" s="174">
        <v>11</v>
      </c>
      <c r="L88" s="174">
        <v>14</v>
      </c>
      <c r="M88" s="174">
        <v>23</v>
      </c>
      <c r="N88" s="174">
        <v>26</v>
      </c>
      <c r="O88" s="174">
        <v>28</v>
      </c>
      <c r="P88" s="174">
        <v>30</v>
      </c>
      <c r="Q88" s="174">
        <v>33</v>
      </c>
      <c r="R88" s="174">
        <v>37</v>
      </c>
      <c r="S88" s="174">
        <v>41</v>
      </c>
      <c r="T88" s="174">
        <v>43</v>
      </c>
      <c r="U88" s="174">
        <v>47</v>
      </c>
      <c r="V88" s="174">
        <v>57</v>
      </c>
      <c r="W88" s="174">
        <v>63</v>
      </c>
      <c r="X88" s="174">
        <v>55</v>
      </c>
      <c r="Y88" s="174">
        <v>25</v>
      </c>
      <c r="Z88" s="174">
        <v>21</v>
      </c>
      <c r="AA88" s="174">
        <v>21</v>
      </c>
      <c r="AB88" s="174">
        <v>19</v>
      </c>
      <c r="AC88" s="174">
        <v>26.333333333333332</v>
      </c>
    </row>
    <row r="89" spans="2:29" x14ac:dyDescent="0.25">
      <c r="B89" s="321"/>
      <c r="C89" s="237" t="s">
        <v>442</v>
      </c>
      <c r="D89" s="173" t="s">
        <v>29</v>
      </c>
      <c r="E89" s="174">
        <v>15</v>
      </c>
      <c r="F89" s="174">
        <v>10</v>
      </c>
      <c r="G89" s="174">
        <v>9</v>
      </c>
      <c r="H89" s="174">
        <v>11</v>
      </c>
      <c r="I89" s="174">
        <v>17</v>
      </c>
      <c r="J89" s="174">
        <v>20</v>
      </c>
      <c r="K89" s="174">
        <v>19</v>
      </c>
      <c r="L89" s="174">
        <v>23</v>
      </c>
      <c r="M89" s="174">
        <v>34</v>
      </c>
      <c r="N89" s="174">
        <v>36</v>
      </c>
      <c r="O89" s="174">
        <v>35</v>
      </c>
      <c r="P89" s="174">
        <v>32</v>
      </c>
      <c r="Q89" s="174">
        <v>30</v>
      </c>
      <c r="R89" s="174">
        <v>32</v>
      </c>
      <c r="S89" s="174">
        <v>37</v>
      </c>
      <c r="T89" s="174">
        <v>41</v>
      </c>
      <c r="U89" s="174">
        <v>45</v>
      </c>
      <c r="V89" s="174">
        <v>47</v>
      </c>
      <c r="W89" s="174">
        <v>47</v>
      </c>
      <c r="X89" s="174">
        <v>34</v>
      </c>
      <c r="Y89" s="174">
        <v>10</v>
      </c>
      <c r="Z89" s="174">
        <v>14</v>
      </c>
      <c r="AA89" s="174">
        <v>21</v>
      </c>
      <c r="AB89" s="174">
        <v>22</v>
      </c>
      <c r="AC89" s="174">
        <v>26.708333333333332</v>
      </c>
    </row>
    <row r="90" spans="2:29" x14ac:dyDescent="0.25">
      <c r="B90" s="321"/>
      <c r="C90" s="237" t="s">
        <v>443</v>
      </c>
      <c r="D90" s="173" t="s">
        <v>30</v>
      </c>
      <c r="E90" s="174">
        <v>6</v>
      </c>
      <c r="F90" s="174">
        <v>5</v>
      </c>
      <c r="G90" s="174">
        <v>4</v>
      </c>
      <c r="H90" s="174">
        <v>4</v>
      </c>
      <c r="I90" s="174">
        <v>9</v>
      </c>
      <c r="J90" s="174">
        <v>9</v>
      </c>
      <c r="K90" s="174">
        <v>10</v>
      </c>
      <c r="L90" s="174">
        <v>8</v>
      </c>
      <c r="M90" s="174">
        <v>6</v>
      </c>
      <c r="N90" s="174">
        <v>10</v>
      </c>
      <c r="O90" s="174">
        <v>15</v>
      </c>
      <c r="P90" s="174">
        <v>12</v>
      </c>
      <c r="Q90" s="174">
        <v>8</v>
      </c>
      <c r="R90" s="174">
        <v>11</v>
      </c>
      <c r="S90" s="174">
        <v>10</v>
      </c>
      <c r="T90" s="174">
        <v>7</v>
      </c>
      <c r="U90" s="174">
        <v>4</v>
      </c>
      <c r="V90" s="174">
        <v>3</v>
      </c>
      <c r="W90" s="174">
        <v>2</v>
      </c>
      <c r="X90" s="174">
        <v>2</v>
      </c>
      <c r="Y90" s="174">
        <v>1</v>
      </c>
      <c r="Z90" s="174">
        <v>6</v>
      </c>
      <c r="AA90" s="174">
        <v>3</v>
      </c>
      <c r="AB90" s="174">
        <v>3</v>
      </c>
      <c r="AC90" s="174">
        <v>6.583333333333333</v>
      </c>
    </row>
    <row r="91" spans="2:29" x14ac:dyDescent="0.25">
      <c r="B91" s="321"/>
      <c r="C91" s="237" t="s">
        <v>444</v>
      </c>
      <c r="D91" s="173" t="s">
        <v>24</v>
      </c>
      <c r="E91" s="174">
        <v>2</v>
      </c>
      <c r="F91" s="174">
        <v>1</v>
      </c>
      <c r="G91" s="174">
        <v>1</v>
      </c>
      <c r="H91" s="174">
        <v>1</v>
      </c>
      <c r="I91" s="174">
        <v>2</v>
      </c>
      <c r="J91" s="174">
        <v>4</v>
      </c>
      <c r="K91" s="174">
        <v>5</v>
      </c>
      <c r="L91" s="174">
        <v>3</v>
      </c>
      <c r="M91" s="174">
        <v>1</v>
      </c>
      <c r="N91" s="174">
        <v>1</v>
      </c>
      <c r="O91" s="174">
        <v>2</v>
      </c>
      <c r="P91" s="174">
        <v>2</v>
      </c>
      <c r="Q91" s="174">
        <v>2</v>
      </c>
      <c r="R91" s="174">
        <v>2</v>
      </c>
      <c r="S91" s="174">
        <v>2</v>
      </c>
      <c r="T91" s="174">
        <v>2</v>
      </c>
      <c r="U91" s="174">
        <v>1</v>
      </c>
      <c r="V91" s="174">
        <v>1</v>
      </c>
      <c r="W91" s="174">
        <v>1</v>
      </c>
      <c r="X91" s="174">
        <v>1</v>
      </c>
      <c r="Y91" s="174">
        <v>1</v>
      </c>
      <c r="Z91" s="174">
        <v>6</v>
      </c>
      <c r="AA91" s="174">
        <v>4</v>
      </c>
      <c r="AB91" s="174">
        <v>3</v>
      </c>
      <c r="AC91" s="174">
        <v>2.125</v>
      </c>
    </row>
    <row r="92" spans="2:29" x14ac:dyDescent="0.25">
      <c r="B92" s="321"/>
      <c r="C92" s="237" t="s">
        <v>445</v>
      </c>
      <c r="D92" s="173" t="s">
        <v>25</v>
      </c>
      <c r="E92" s="174">
        <v>2</v>
      </c>
      <c r="F92" s="174">
        <v>1</v>
      </c>
      <c r="G92" s="174">
        <v>1</v>
      </c>
      <c r="H92" s="174">
        <v>1</v>
      </c>
      <c r="I92" s="174">
        <v>4</v>
      </c>
      <c r="J92" s="174">
        <v>7</v>
      </c>
      <c r="K92" s="174">
        <v>7</v>
      </c>
      <c r="L92" s="174">
        <v>4</v>
      </c>
      <c r="M92" s="174">
        <v>3</v>
      </c>
      <c r="N92" s="174">
        <v>3</v>
      </c>
      <c r="O92" s="174">
        <v>6</v>
      </c>
      <c r="P92" s="174">
        <v>5</v>
      </c>
      <c r="Q92" s="174">
        <v>5</v>
      </c>
      <c r="R92" s="174">
        <v>5</v>
      </c>
      <c r="S92" s="174">
        <v>5</v>
      </c>
      <c r="T92" s="174">
        <v>3</v>
      </c>
      <c r="U92" s="174">
        <v>2</v>
      </c>
      <c r="V92" s="174">
        <v>2</v>
      </c>
      <c r="W92" s="174">
        <v>1</v>
      </c>
      <c r="X92" s="174">
        <v>1</v>
      </c>
      <c r="Y92" s="174">
        <v>1</v>
      </c>
      <c r="Z92" s="174">
        <v>3</v>
      </c>
      <c r="AA92" s="174">
        <v>5</v>
      </c>
      <c r="AB92" s="174">
        <v>4</v>
      </c>
      <c r="AC92" s="174">
        <v>3.375</v>
      </c>
    </row>
    <row r="93" spans="2:29" x14ac:dyDescent="0.25">
      <c r="B93" s="321"/>
      <c r="C93" s="237" t="s">
        <v>446</v>
      </c>
      <c r="D93" s="173" t="s">
        <v>26</v>
      </c>
      <c r="E93" s="174">
        <v>4</v>
      </c>
      <c r="F93" s="174">
        <v>3</v>
      </c>
      <c r="G93" s="174">
        <v>3</v>
      </c>
      <c r="H93" s="174">
        <v>1</v>
      </c>
      <c r="I93" s="174">
        <v>1</v>
      </c>
      <c r="J93" s="174">
        <v>7</v>
      </c>
      <c r="K93" s="174">
        <v>7</v>
      </c>
      <c r="L93" s="174">
        <v>5</v>
      </c>
      <c r="M93" s="174">
        <v>4</v>
      </c>
      <c r="N93" s="174">
        <v>3</v>
      </c>
      <c r="O93" s="174">
        <v>5</v>
      </c>
      <c r="P93" s="174">
        <v>5</v>
      </c>
      <c r="Q93" s="174">
        <v>4</v>
      </c>
      <c r="R93" s="174">
        <v>4</v>
      </c>
      <c r="S93" s="174">
        <v>5</v>
      </c>
      <c r="T93" s="174">
        <v>4</v>
      </c>
      <c r="U93" s="174">
        <v>4</v>
      </c>
      <c r="V93" s="174">
        <v>3</v>
      </c>
      <c r="W93" s="174">
        <v>1</v>
      </c>
      <c r="X93" s="174">
        <v>1</v>
      </c>
      <c r="Y93" s="174">
        <v>2</v>
      </c>
      <c r="Z93" s="174">
        <v>6</v>
      </c>
      <c r="AA93" s="174">
        <v>6</v>
      </c>
      <c r="AB93" s="174">
        <v>4</v>
      </c>
      <c r="AC93" s="174">
        <v>3.8333333333333335</v>
      </c>
    </row>
    <row r="94" spans="2:29" x14ac:dyDescent="0.25">
      <c r="B94" s="321"/>
      <c r="C94" s="237" t="s">
        <v>447</v>
      </c>
      <c r="D94" s="173" t="s">
        <v>27</v>
      </c>
      <c r="E94" s="174">
        <v>14</v>
      </c>
      <c r="F94" s="174">
        <v>7</v>
      </c>
      <c r="G94" s="174">
        <v>2</v>
      </c>
      <c r="H94" s="174">
        <v>1</v>
      </c>
      <c r="I94" s="174">
        <v>4</v>
      </c>
      <c r="J94" s="174">
        <v>5</v>
      </c>
      <c r="K94" s="174">
        <v>6</v>
      </c>
      <c r="L94" s="174">
        <v>14</v>
      </c>
      <c r="M94" s="174">
        <v>25</v>
      </c>
      <c r="N94" s="174">
        <v>26</v>
      </c>
      <c r="O94" s="174">
        <v>28</v>
      </c>
      <c r="P94" s="174">
        <v>30</v>
      </c>
      <c r="Q94" s="174">
        <v>27</v>
      </c>
      <c r="R94" s="174">
        <v>33</v>
      </c>
      <c r="S94" s="174">
        <v>42</v>
      </c>
      <c r="T94" s="174">
        <v>45</v>
      </c>
      <c r="U94" s="174">
        <v>49</v>
      </c>
      <c r="V94" s="174">
        <v>45</v>
      </c>
      <c r="W94" s="174">
        <v>50</v>
      </c>
      <c r="X94" s="174">
        <v>42</v>
      </c>
      <c r="Y94" s="174">
        <v>21</v>
      </c>
      <c r="Z94" s="174">
        <v>13</v>
      </c>
      <c r="AA94" s="174">
        <v>9</v>
      </c>
      <c r="AB94" s="174">
        <v>7</v>
      </c>
      <c r="AC94" s="174">
        <v>22.708333333333332</v>
      </c>
    </row>
    <row r="95" spans="2:29" x14ac:dyDescent="0.25">
      <c r="B95" s="321"/>
      <c r="C95" s="237" t="s">
        <v>448</v>
      </c>
      <c r="D95" s="173" t="s">
        <v>28</v>
      </c>
      <c r="E95" s="174">
        <v>8</v>
      </c>
      <c r="F95" s="174">
        <v>8</v>
      </c>
      <c r="G95" s="174">
        <v>8</v>
      </c>
      <c r="H95" s="174">
        <v>10</v>
      </c>
      <c r="I95" s="174">
        <v>12</v>
      </c>
      <c r="J95" s="174">
        <v>13</v>
      </c>
      <c r="K95" s="174">
        <v>12</v>
      </c>
      <c r="L95" s="174">
        <v>14</v>
      </c>
      <c r="M95" s="174">
        <v>22</v>
      </c>
      <c r="N95" s="174">
        <v>23</v>
      </c>
      <c r="O95" s="174">
        <v>25</v>
      </c>
      <c r="P95" s="174">
        <v>26</v>
      </c>
      <c r="Q95" s="174">
        <v>25</v>
      </c>
      <c r="R95" s="174">
        <v>23</v>
      </c>
      <c r="S95" s="174">
        <v>28</v>
      </c>
      <c r="T95" s="174">
        <v>30</v>
      </c>
      <c r="U95" s="174">
        <v>31</v>
      </c>
      <c r="V95" s="174">
        <v>34</v>
      </c>
      <c r="W95" s="174">
        <v>42</v>
      </c>
      <c r="X95" s="174">
        <v>30</v>
      </c>
      <c r="Y95" s="174">
        <v>15</v>
      </c>
      <c r="Z95" s="174">
        <v>14</v>
      </c>
      <c r="AA95" s="174">
        <v>10</v>
      </c>
      <c r="AB95" s="174">
        <v>8</v>
      </c>
      <c r="AC95" s="174">
        <v>19.625</v>
      </c>
    </row>
    <row r="96" spans="2:29" x14ac:dyDescent="0.25">
      <c r="B96" s="321"/>
      <c r="C96" s="237" t="s">
        <v>449</v>
      </c>
      <c r="D96" s="173" t="s">
        <v>29</v>
      </c>
      <c r="E96" s="174">
        <v>7</v>
      </c>
      <c r="F96" s="174">
        <v>6</v>
      </c>
      <c r="G96" s="174">
        <v>5</v>
      </c>
      <c r="H96" s="174">
        <v>6</v>
      </c>
      <c r="I96" s="174">
        <v>8</v>
      </c>
      <c r="J96" s="174">
        <v>8</v>
      </c>
      <c r="K96" s="174">
        <v>7</v>
      </c>
      <c r="L96" s="174">
        <v>12</v>
      </c>
      <c r="M96" s="174">
        <v>22</v>
      </c>
      <c r="N96" s="174">
        <v>24</v>
      </c>
      <c r="O96" s="174">
        <v>24</v>
      </c>
      <c r="P96" s="174">
        <v>25</v>
      </c>
      <c r="Q96" s="174">
        <v>27</v>
      </c>
      <c r="R96" s="174">
        <v>26</v>
      </c>
      <c r="S96" s="174">
        <v>34</v>
      </c>
      <c r="T96" s="174">
        <v>38</v>
      </c>
      <c r="U96" s="174">
        <v>42</v>
      </c>
      <c r="V96" s="174">
        <v>46</v>
      </c>
      <c r="W96" s="174">
        <v>55</v>
      </c>
      <c r="X96" s="174">
        <v>50</v>
      </c>
      <c r="Y96" s="174">
        <v>33</v>
      </c>
      <c r="Z96" s="174">
        <v>24</v>
      </c>
      <c r="AA96" s="174">
        <v>18</v>
      </c>
      <c r="AB96" s="174">
        <v>13</v>
      </c>
      <c r="AC96" s="174">
        <v>23.333333333333332</v>
      </c>
    </row>
    <row r="97" spans="2:29" x14ac:dyDescent="0.25">
      <c r="B97" s="321"/>
      <c r="C97" s="237" t="s">
        <v>450</v>
      </c>
      <c r="D97" s="173" t="s">
        <v>30</v>
      </c>
      <c r="E97" s="174">
        <v>2</v>
      </c>
      <c r="F97" s="174">
        <v>5</v>
      </c>
      <c r="G97" s="174">
        <v>6</v>
      </c>
      <c r="H97" s="174">
        <v>7</v>
      </c>
      <c r="I97" s="174">
        <v>8</v>
      </c>
      <c r="J97" s="174">
        <v>9</v>
      </c>
      <c r="K97" s="174">
        <v>9</v>
      </c>
      <c r="L97" s="174">
        <v>7</v>
      </c>
      <c r="M97" s="174">
        <v>4</v>
      </c>
      <c r="N97" s="174">
        <v>6</v>
      </c>
      <c r="O97" s="174">
        <v>8</v>
      </c>
      <c r="P97" s="174">
        <v>8</v>
      </c>
      <c r="Q97" s="174">
        <v>7</v>
      </c>
      <c r="R97" s="174">
        <v>7</v>
      </c>
      <c r="S97" s="174">
        <v>8</v>
      </c>
      <c r="T97" s="174">
        <v>7</v>
      </c>
      <c r="U97" s="174">
        <v>4</v>
      </c>
      <c r="V97" s="174">
        <v>3</v>
      </c>
      <c r="W97" s="174">
        <v>2</v>
      </c>
      <c r="X97" s="174">
        <v>1</v>
      </c>
      <c r="Y97" s="174">
        <v>1</v>
      </c>
      <c r="Z97" s="174">
        <v>4</v>
      </c>
      <c r="AA97" s="174">
        <v>5</v>
      </c>
      <c r="AB97" s="174">
        <v>5</v>
      </c>
      <c r="AC97" s="174">
        <v>5.541666666666667</v>
      </c>
    </row>
    <row r="98" spans="2:29" x14ac:dyDescent="0.25">
      <c r="B98" s="321"/>
      <c r="C98" s="237" t="s">
        <v>451</v>
      </c>
      <c r="D98" s="173" t="s">
        <v>24</v>
      </c>
      <c r="E98" s="174">
        <v>4</v>
      </c>
      <c r="F98" s="174">
        <v>3</v>
      </c>
      <c r="G98" s="174">
        <v>2</v>
      </c>
      <c r="H98" s="174">
        <v>1</v>
      </c>
      <c r="I98" s="174">
        <v>2</v>
      </c>
      <c r="J98" s="174">
        <v>2</v>
      </c>
      <c r="K98" s="174">
        <v>3</v>
      </c>
      <c r="L98" s="174">
        <v>3</v>
      </c>
      <c r="M98" s="174">
        <v>2</v>
      </c>
      <c r="N98" s="174">
        <v>2</v>
      </c>
      <c r="O98" s="174">
        <v>3</v>
      </c>
      <c r="P98" s="174">
        <v>2</v>
      </c>
      <c r="Q98" s="174">
        <v>3</v>
      </c>
      <c r="R98" s="174">
        <v>3</v>
      </c>
      <c r="S98" s="174">
        <v>3</v>
      </c>
      <c r="T98" s="174">
        <v>3</v>
      </c>
      <c r="U98" s="174">
        <v>2</v>
      </c>
      <c r="V98" s="174">
        <v>1</v>
      </c>
      <c r="W98" s="174">
        <v>1</v>
      </c>
      <c r="X98" s="174">
        <v>1</v>
      </c>
      <c r="Y98" s="174">
        <v>1</v>
      </c>
      <c r="Z98" s="174">
        <v>4</v>
      </c>
      <c r="AA98" s="174">
        <v>3</v>
      </c>
      <c r="AB98" s="174">
        <v>3</v>
      </c>
      <c r="AC98" s="174">
        <v>2.375</v>
      </c>
    </row>
  </sheetData>
  <mergeCells count="2">
    <mergeCell ref="B7:B17"/>
    <mergeCell ref="B18:B98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6" width="14.85546875" customWidth="1"/>
    <col min="8" max="12" width="14.85546875" customWidth="1"/>
    <col min="14" max="18" width="12.7109375" customWidth="1"/>
  </cols>
  <sheetData>
    <row r="1" spans="1:18" s="2" customFormat="1" x14ac:dyDescent="0.25">
      <c r="A1" s="1" t="s">
        <v>34</v>
      </c>
    </row>
    <row r="2" spans="1:18" s="2" customFormat="1" ht="14.25" x14ac:dyDescent="0.2">
      <c r="A2" s="3"/>
    </row>
    <row r="3" spans="1:18" s="2" customFormat="1" ht="14.25" x14ac:dyDescent="0.2"/>
    <row r="4" spans="1:18" s="2" customFormat="1" ht="14.25" x14ac:dyDescent="0.2"/>
    <row r="6" spans="1:18" x14ac:dyDescent="0.25">
      <c r="B6" s="121" t="s">
        <v>400</v>
      </c>
      <c r="C6" s="122"/>
      <c r="D6" s="122"/>
      <c r="E6" s="122"/>
      <c r="F6" s="122"/>
      <c r="H6" s="121" t="s">
        <v>312</v>
      </c>
      <c r="I6" s="122"/>
      <c r="J6" s="122"/>
      <c r="K6" s="122"/>
      <c r="L6" s="122"/>
      <c r="N6" s="121" t="s">
        <v>44</v>
      </c>
      <c r="O6" s="122"/>
      <c r="P6" s="122"/>
      <c r="Q6" s="122"/>
      <c r="R6" s="122"/>
    </row>
    <row r="7" spans="1:18" ht="30" x14ac:dyDescent="0.25">
      <c r="B7" s="205" t="s">
        <v>19</v>
      </c>
      <c r="C7" s="205" t="s">
        <v>11</v>
      </c>
      <c r="D7" s="205" t="s">
        <v>3</v>
      </c>
      <c r="E7" s="205" t="s">
        <v>1</v>
      </c>
      <c r="F7" s="205" t="s">
        <v>2</v>
      </c>
      <c r="H7" s="97" t="s">
        <v>19</v>
      </c>
      <c r="I7" s="97" t="s">
        <v>11</v>
      </c>
      <c r="J7" s="97" t="s">
        <v>3</v>
      </c>
      <c r="K7" s="97" t="s">
        <v>1</v>
      </c>
      <c r="L7" s="97" t="s">
        <v>2</v>
      </c>
      <c r="N7" s="97" t="s">
        <v>19</v>
      </c>
      <c r="O7" s="97" t="s">
        <v>11</v>
      </c>
      <c r="P7" s="97" t="s">
        <v>3</v>
      </c>
      <c r="Q7" s="97" t="s">
        <v>1</v>
      </c>
      <c r="R7" s="97" t="s">
        <v>2</v>
      </c>
    </row>
    <row r="8" spans="1:18" x14ac:dyDescent="0.25">
      <c r="B8" s="124">
        <v>43952</v>
      </c>
      <c r="C8" s="223">
        <v>102338</v>
      </c>
      <c r="D8" s="223">
        <v>23322</v>
      </c>
      <c r="E8" s="223">
        <v>2284</v>
      </c>
      <c r="F8" s="223">
        <v>3671</v>
      </c>
      <c r="H8" s="124">
        <v>43922</v>
      </c>
      <c r="I8" s="7">
        <v>696689</v>
      </c>
      <c r="J8" s="7">
        <v>233763</v>
      </c>
      <c r="K8" s="7">
        <v>28907</v>
      </c>
      <c r="L8" s="7">
        <v>39207</v>
      </c>
      <c r="N8" s="124">
        <v>43891</v>
      </c>
      <c r="O8" s="7">
        <v>2429476</v>
      </c>
      <c r="P8" s="7">
        <v>1760755</v>
      </c>
      <c r="Q8" s="7">
        <v>385584</v>
      </c>
      <c r="R8" s="7">
        <v>112878</v>
      </c>
    </row>
    <row r="9" spans="1:18" x14ac:dyDescent="0.25">
      <c r="B9" s="124">
        <v>43953</v>
      </c>
      <c r="C9" s="223">
        <v>63592</v>
      </c>
      <c r="D9" s="223">
        <v>14095</v>
      </c>
      <c r="E9" s="223">
        <v>1607</v>
      </c>
      <c r="F9" s="223">
        <v>1823</v>
      </c>
      <c r="H9" s="124">
        <v>43923</v>
      </c>
      <c r="I9" s="7">
        <v>646702</v>
      </c>
      <c r="J9" s="7">
        <v>209569</v>
      </c>
      <c r="K9" s="7">
        <v>25194</v>
      </c>
      <c r="L9" s="7">
        <v>35437</v>
      </c>
      <c r="N9" s="124">
        <v>43892</v>
      </c>
      <c r="O9" s="7">
        <v>3398923</v>
      </c>
      <c r="P9" s="7">
        <v>3202158</v>
      </c>
      <c r="Q9" s="7">
        <v>700821</v>
      </c>
      <c r="R9" s="7">
        <v>185592</v>
      </c>
    </row>
    <row r="10" spans="1:18" x14ac:dyDescent="0.25">
      <c r="B10" s="124">
        <v>43954</v>
      </c>
      <c r="C10" s="223">
        <v>52299</v>
      </c>
      <c r="D10" s="223">
        <v>11294</v>
      </c>
      <c r="E10" s="223">
        <v>1319</v>
      </c>
      <c r="F10" s="223">
        <v>1385</v>
      </c>
      <c r="H10" s="124">
        <v>43924</v>
      </c>
      <c r="I10" s="7">
        <v>682068</v>
      </c>
      <c r="J10" s="7">
        <v>222341</v>
      </c>
      <c r="K10" s="7">
        <v>26098</v>
      </c>
      <c r="L10" s="7">
        <v>38116</v>
      </c>
      <c r="N10" s="124">
        <v>43893</v>
      </c>
      <c r="O10" s="7">
        <v>3448176</v>
      </c>
      <c r="P10" s="7">
        <v>3290757</v>
      </c>
      <c r="Q10" s="7">
        <v>720842</v>
      </c>
      <c r="R10" s="7">
        <v>186774</v>
      </c>
    </row>
    <row r="11" spans="1:18" x14ac:dyDescent="0.25">
      <c r="B11" s="124">
        <v>43955</v>
      </c>
      <c r="C11" s="223">
        <v>943451</v>
      </c>
      <c r="D11" s="223">
        <v>243729</v>
      </c>
      <c r="E11" s="223">
        <v>39528</v>
      </c>
      <c r="F11" s="223">
        <v>52171</v>
      </c>
      <c r="H11" s="124">
        <v>43925</v>
      </c>
      <c r="I11" s="7">
        <v>497199</v>
      </c>
      <c r="J11" s="7">
        <v>127774</v>
      </c>
      <c r="K11" s="7">
        <v>16061</v>
      </c>
      <c r="L11" s="7">
        <v>24535</v>
      </c>
      <c r="N11" s="124">
        <v>43894</v>
      </c>
      <c r="O11" s="7">
        <v>3398132</v>
      </c>
      <c r="P11" s="7">
        <v>3261774</v>
      </c>
      <c r="Q11" s="7">
        <v>699761</v>
      </c>
      <c r="R11" s="7">
        <v>182701</v>
      </c>
    </row>
    <row r="12" spans="1:18" x14ac:dyDescent="0.25">
      <c r="B12" s="124">
        <v>43956</v>
      </c>
      <c r="C12" s="223">
        <v>919713</v>
      </c>
      <c r="D12" s="223">
        <v>239768</v>
      </c>
      <c r="E12" s="223">
        <v>40766</v>
      </c>
      <c r="F12" s="223">
        <v>51444</v>
      </c>
      <c r="H12" s="124">
        <v>43926</v>
      </c>
      <c r="I12" s="7">
        <v>296093</v>
      </c>
      <c r="J12" s="7">
        <v>74247</v>
      </c>
      <c r="K12" s="7">
        <v>8822</v>
      </c>
      <c r="L12" s="7">
        <v>14478</v>
      </c>
      <c r="N12" s="124">
        <v>43895</v>
      </c>
      <c r="O12" s="7">
        <v>3343728</v>
      </c>
      <c r="P12" s="7">
        <v>3195981</v>
      </c>
      <c r="Q12" s="7">
        <v>656548</v>
      </c>
      <c r="R12" s="7">
        <v>179877</v>
      </c>
    </row>
    <row r="13" spans="1:18" x14ac:dyDescent="0.25">
      <c r="B13" s="124">
        <v>43957</v>
      </c>
      <c r="C13" s="223">
        <v>950099</v>
      </c>
      <c r="D13" s="223">
        <v>250048</v>
      </c>
      <c r="E13" s="223">
        <v>43540</v>
      </c>
      <c r="F13" s="223">
        <v>53722</v>
      </c>
      <c r="H13" s="124">
        <v>43927</v>
      </c>
      <c r="I13" s="7">
        <v>663459</v>
      </c>
      <c r="J13" s="7">
        <v>191587</v>
      </c>
      <c r="K13" s="7">
        <v>23352</v>
      </c>
      <c r="L13" s="7">
        <v>36352</v>
      </c>
      <c r="N13" s="124">
        <v>43896</v>
      </c>
      <c r="O13" s="7">
        <v>3452531</v>
      </c>
      <c r="P13" s="7">
        <v>3192432</v>
      </c>
      <c r="Q13" s="7">
        <v>645779</v>
      </c>
      <c r="R13" s="7">
        <v>182652</v>
      </c>
    </row>
    <row r="14" spans="1:18" x14ac:dyDescent="0.25">
      <c r="B14" s="124">
        <v>43958</v>
      </c>
      <c r="C14" s="223">
        <v>938512</v>
      </c>
      <c r="D14" s="223">
        <v>250141</v>
      </c>
      <c r="E14" s="223">
        <v>41818</v>
      </c>
      <c r="F14" s="223">
        <v>52404</v>
      </c>
      <c r="H14" s="124">
        <v>43928</v>
      </c>
      <c r="I14" s="7">
        <v>645905</v>
      </c>
      <c r="J14" s="7">
        <v>184241</v>
      </c>
      <c r="K14" s="7">
        <v>23436</v>
      </c>
      <c r="L14" s="7">
        <v>36147</v>
      </c>
      <c r="N14" s="124">
        <v>43897</v>
      </c>
      <c r="O14" s="7">
        <v>3433257</v>
      </c>
      <c r="P14" s="7">
        <v>2440808</v>
      </c>
      <c r="Q14" s="7">
        <v>565790</v>
      </c>
      <c r="R14" s="7">
        <v>156810</v>
      </c>
    </row>
    <row r="15" spans="1:18" x14ac:dyDescent="0.25">
      <c r="B15" s="124">
        <v>43959</v>
      </c>
      <c r="C15" s="223">
        <v>976866</v>
      </c>
      <c r="D15" s="223">
        <v>261454</v>
      </c>
      <c r="E15" s="223">
        <v>43315</v>
      </c>
      <c r="F15" s="223">
        <v>53731</v>
      </c>
      <c r="H15" s="124">
        <v>43929</v>
      </c>
      <c r="I15" s="7">
        <v>641489</v>
      </c>
      <c r="J15" s="7">
        <v>183553</v>
      </c>
      <c r="K15" s="7">
        <v>23671</v>
      </c>
      <c r="L15" s="7">
        <v>35606</v>
      </c>
      <c r="N15" s="124">
        <v>43898</v>
      </c>
      <c r="O15" s="7">
        <v>2594155</v>
      </c>
      <c r="P15" s="7">
        <v>1803437</v>
      </c>
      <c r="Q15" s="7">
        <v>402043</v>
      </c>
      <c r="R15" s="7">
        <v>117578</v>
      </c>
    </row>
    <row r="16" spans="1:18" x14ac:dyDescent="0.25">
      <c r="B16" s="124">
        <v>43960</v>
      </c>
      <c r="C16" s="223">
        <v>74937</v>
      </c>
      <c r="D16" s="223">
        <v>15961</v>
      </c>
      <c r="E16" s="223">
        <v>1778</v>
      </c>
      <c r="F16" s="223">
        <v>2086</v>
      </c>
      <c r="H16" s="124">
        <v>43930</v>
      </c>
      <c r="I16" s="7">
        <v>643684</v>
      </c>
      <c r="J16" s="7">
        <v>182304</v>
      </c>
      <c r="K16" s="7">
        <v>23919</v>
      </c>
      <c r="L16" s="7">
        <v>35917</v>
      </c>
      <c r="N16" s="124">
        <v>43899</v>
      </c>
      <c r="O16" s="7">
        <v>3414002</v>
      </c>
      <c r="P16" s="7">
        <v>3213375</v>
      </c>
      <c r="Q16" s="7">
        <v>719299</v>
      </c>
      <c r="R16" s="7">
        <v>189811</v>
      </c>
    </row>
    <row r="17" spans="2:18" x14ac:dyDescent="0.25">
      <c r="B17" s="124">
        <v>43961</v>
      </c>
      <c r="C17" s="223">
        <v>60150</v>
      </c>
      <c r="D17" s="223">
        <v>12578</v>
      </c>
      <c r="E17" s="223">
        <v>2068</v>
      </c>
      <c r="F17" s="223">
        <v>1584</v>
      </c>
      <c r="H17" s="124">
        <v>43931</v>
      </c>
      <c r="I17" s="7">
        <v>679754</v>
      </c>
      <c r="J17" s="7">
        <v>191936</v>
      </c>
      <c r="K17" s="7">
        <v>25803</v>
      </c>
      <c r="L17" s="7">
        <v>38056</v>
      </c>
      <c r="N17" s="124">
        <v>43900</v>
      </c>
      <c r="O17" s="7">
        <v>3211567</v>
      </c>
      <c r="P17" s="7">
        <v>3154828</v>
      </c>
      <c r="Q17" s="7">
        <v>591896</v>
      </c>
      <c r="R17" s="7">
        <v>172128</v>
      </c>
    </row>
    <row r="18" spans="2:18" x14ac:dyDescent="0.25">
      <c r="B18" s="124">
        <v>43962</v>
      </c>
      <c r="C18" s="223">
        <v>1151980</v>
      </c>
      <c r="D18" s="223">
        <v>309228</v>
      </c>
      <c r="E18" s="223">
        <v>52871</v>
      </c>
      <c r="F18" s="223">
        <v>64396</v>
      </c>
      <c r="H18" s="124">
        <v>43932</v>
      </c>
      <c r="I18" s="7">
        <v>25017</v>
      </c>
      <c r="J18" s="7">
        <v>6355</v>
      </c>
      <c r="K18" s="7">
        <v>510</v>
      </c>
      <c r="L18" s="7">
        <v>840</v>
      </c>
      <c r="N18" s="124">
        <v>43901</v>
      </c>
      <c r="O18" s="7">
        <v>3206960</v>
      </c>
      <c r="P18" s="7">
        <v>3085596</v>
      </c>
      <c r="Q18" s="7">
        <v>633033</v>
      </c>
      <c r="R18" s="7">
        <v>177888</v>
      </c>
    </row>
    <row r="19" spans="2:18" x14ac:dyDescent="0.25">
      <c r="B19" s="124">
        <v>43963</v>
      </c>
      <c r="C19" s="223">
        <v>1078889</v>
      </c>
      <c r="D19" s="223">
        <v>295260</v>
      </c>
      <c r="E19" s="223">
        <v>49907</v>
      </c>
      <c r="F19" s="223">
        <v>58212</v>
      </c>
      <c r="H19" s="124">
        <v>43933</v>
      </c>
      <c r="I19" s="7">
        <v>20902</v>
      </c>
      <c r="J19" s="7">
        <v>5043</v>
      </c>
      <c r="K19" s="7">
        <v>462</v>
      </c>
      <c r="L19" s="7">
        <v>526</v>
      </c>
      <c r="N19" s="124">
        <v>43902</v>
      </c>
      <c r="O19" s="7">
        <v>3108043</v>
      </c>
      <c r="P19" s="7">
        <v>2959179</v>
      </c>
      <c r="Q19" s="7">
        <v>582243</v>
      </c>
      <c r="R19" s="7">
        <v>171293</v>
      </c>
    </row>
    <row r="20" spans="2:18" x14ac:dyDescent="0.25">
      <c r="B20" s="124">
        <v>43964</v>
      </c>
      <c r="C20" s="223">
        <v>1137596</v>
      </c>
      <c r="D20" s="223">
        <v>302778</v>
      </c>
      <c r="E20" s="223">
        <v>50470</v>
      </c>
      <c r="F20" s="223">
        <v>9214</v>
      </c>
      <c r="H20" s="124">
        <v>43934</v>
      </c>
      <c r="I20" s="7">
        <v>754319</v>
      </c>
      <c r="J20" s="7">
        <v>204279</v>
      </c>
      <c r="K20" s="7">
        <v>30250</v>
      </c>
      <c r="L20" s="7">
        <v>42622</v>
      </c>
      <c r="N20" s="124">
        <v>43903</v>
      </c>
      <c r="O20" s="7">
        <v>3008931</v>
      </c>
      <c r="P20" s="7">
        <v>2589456</v>
      </c>
      <c r="Q20" s="7">
        <v>529563</v>
      </c>
      <c r="R20" s="7">
        <v>164998</v>
      </c>
    </row>
    <row r="21" spans="2:18" x14ac:dyDescent="0.25">
      <c r="B21" s="124">
        <v>43965</v>
      </c>
      <c r="C21" s="223">
        <v>1102666</v>
      </c>
      <c r="D21" s="223">
        <v>304128</v>
      </c>
      <c r="E21" s="223">
        <v>51207</v>
      </c>
      <c r="F21" s="223">
        <v>59585</v>
      </c>
      <c r="H21" s="124">
        <v>43935</v>
      </c>
      <c r="I21" s="7">
        <v>710034</v>
      </c>
      <c r="J21" s="7">
        <v>193217</v>
      </c>
      <c r="K21" s="7">
        <v>27636</v>
      </c>
      <c r="L21" s="7">
        <v>38224</v>
      </c>
      <c r="N21" s="124">
        <v>43904</v>
      </c>
      <c r="O21" s="7">
        <v>2441712</v>
      </c>
      <c r="P21" s="7">
        <v>1479779</v>
      </c>
      <c r="Q21" s="7">
        <v>361902</v>
      </c>
      <c r="R21" s="7">
        <v>121002</v>
      </c>
    </row>
    <row r="22" spans="2:18" x14ac:dyDescent="0.25">
      <c r="B22" s="124">
        <v>43966</v>
      </c>
      <c r="C22" s="223">
        <v>1202518</v>
      </c>
      <c r="D22" s="223">
        <v>362425</v>
      </c>
      <c r="E22" s="223">
        <v>55940</v>
      </c>
      <c r="F22" s="223">
        <v>65477</v>
      </c>
      <c r="H22" s="124">
        <v>43936</v>
      </c>
      <c r="I22" s="7">
        <v>670272</v>
      </c>
      <c r="J22" s="7">
        <v>184903</v>
      </c>
      <c r="K22" s="7">
        <v>24662</v>
      </c>
      <c r="L22" s="7">
        <v>34385</v>
      </c>
      <c r="N22" s="124">
        <v>43905</v>
      </c>
      <c r="O22" s="7">
        <v>1453270</v>
      </c>
      <c r="P22" s="7">
        <v>858191</v>
      </c>
      <c r="Q22" s="7">
        <v>179551</v>
      </c>
      <c r="R22" s="7">
        <v>70927</v>
      </c>
    </row>
    <row r="23" spans="2:18" x14ac:dyDescent="0.25">
      <c r="B23" s="124">
        <v>43967</v>
      </c>
      <c r="C23" s="223">
        <v>89741</v>
      </c>
      <c r="D23" s="223">
        <v>19442</v>
      </c>
      <c r="E23" s="223">
        <v>2196</v>
      </c>
      <c r="F23" s="223">
        <v>2466</v>
      </c>
      <c r="H23" s="124">
        <v>43937</v>
      </c>
      <c r="I23" s="7">
        <v>731814</v>
      </c>
      <c r="J23" s="7">
        <v>199597</v>
      </c>
      <c r="K23" s="7">
        <v>27977</v>
      </c>
      <c r="L23" s="7">
        <v>40819</v>
      </c>
      <c r="N23" s="124">
        <v>43906</v>
      </c>
      <c r="O23" s="7">
        <v>2393092</v>
      </c>
      <c r="P23" s="7">
        <v>1270860</v>
      </c>
      <c r="Q23" s="7">
        <v>381059</v>
      </c>
      <c r="R23" s="7">
        <v>136937</v>
      </c>
    </row>
    <row r="24" spans="2:18" x14ac:dyDescent="0.25">
      <c r="B24" s="124">
        <v>43968</v>
      </c>
      <c r="C24" s="223">
        <v>70147</v>
      </c>
      <c r="D24" s="223">
        <v>14060</v>
      </c>
      <c r="E24" s="223">
        <v>3078</v>
      </c>
      <c r="F24" s="223">
        <v>1983</v>
      </c>
      <c r="H24" s="124">
        <v>43938</v>
      </c>
      <c r="I24" s="7">
        <v>737160</v>
      </c>
      <c r="J24" s="7">
        <v>199030</v>
      </c>
      <c r="K24" s="7">
        <v>29786</v>
      </c>
      <c r="L24" s="7">
        <v>42169</v>
      </c>
      <c r="N24" s="124">
        <v>43907</v>
      </c>
      <c r="O24" s="7">
        <v>2040278</v>
      </c>
      <c r="P24" s="7">
        <v>962984</v>
      </c>
      <c r="Q24" s="7">
        <v>317111</v>
      </c>
      <c r="R24" s="7">
        <v>118119</v>
      </c>
    </row>
    <row r="25" spans="2:18" x14ac:dyDescent="0.25">
      <c r="B25" s="124">
        <v>43969</v>
      </c>
      <c r="C25" s="223">
        <v>153393</v>
      </c>
      <c r="D25" s="223">
        <v>38877</v>
      </c>
      <c r="E25" s="223">
        <v>3926</v>
      </c>
      <c r="F25" s="223">
        <v>5823</v>
      </c>
      <c r="H25" s="124">
        <v>43939</v>
      </c>
      <c r="I25" s="7">
        <v>39542</v>
      </c>
      <c r="J25" s="7">
        <v>9639</v>
      </c>
      <c r="K25" s="7">
        <v>975</v>
      </c>
      <c r="L25" s="7">
        <v>1062</v>
      </c>
      <c r="N25" s="124">
        <v>43908</v>
      </c>
      <c r="O25" s="7">
        <v>1766418</v>
      </c>
      <c r="P25" s="7">
        <v>780395</v>
      </c>
      <c r="Q25" s="7">
        <v>257648</v>
      </c>
      <c r="R25" s="7">
        <v>101063</v>
      </c>
    </row>
    <row r="26" spans="2:18" x14ac:dyDescent="0.25">
      <c r="B26" s="124">
        <v>43970</v>
      </c>
      <c r="C26" s="223">
        <v>141740</v>
      </c>
      <c r="D26" s="223">
        <v>32785</v>
      </c>
      <c r="E26" s="223">
        <v>3169</v>
      </c>
      <c r="F26" s="223">
        <v>4872</v>
      </c>
      <c r="H26" s="124">
        <v>43940</v>
      </c>
      <c r="I26" s="7">
        <v>31867</v>
      </c>
      <c r="J26" s="7">
        <v>7463</v>
      </c>
      <c r="K26" s="7">
        <v>808</v>
      </c>
      <c r="L26" s="7">
        <v>740</v>
      </c>
      <c r="N26" s="124">
        <v>43909</v>
      </c>
      <c r="O26" s="7">
        <v>1535882</v>
      </c>
      <c r="P26" s="7">
        <v>637640</v>
      </c>
      <c r="Q26" s="7">
        <v>204767</v>
      </c>
      <c r="R26" s="7">
        <v>87757</v>
      </c>
    </row>
    <row r="27" spans="2:18" x14ac:dyDescent="0.25">
      <c r="B27" s="124">
        <v>43971</v>
      </c>
      <c r="C27" s="223">
        <v>1362452</v>
      </c>
      <c r="D27" s="223">
        <v>378600</v>
      </c>
      <c r="E27" s="223">
        <v>67989</v>
      </c>
      <c r="F27" s="223">
        <v>75250</v>
      </c>
      <c r="H27" s="124">
        <v>43941</v>
      </c>
      <c r="I27" s="7">
        <v>852395</v>
      </c>
      <c r="J27" s="7">
        <v>225261</v>
      </c>
      <c r="K27" s="7">
        <v>35400</v>
      </c>
      <c r="L27" s="7">
        <v>47723</v>
      </c>
      <c r="N27" s="124">
        <v>43910</v>
      </c>
      <c r="O27" s="7">
        <v>1418100</v>
      </c>
      <c r="P27" s="7">
        <v>556662</v>
      </c>
      <c r="Q27" s="7">
        <v>199422</v>
      </c>
      <c r="R27" s="7">
        <v>85176</v>
      </c>
    </row>
    <row r="28" spans="2:18" x14ac:dyDescent="0.25">
      <c r="B28" s="124">
        <v>43972</v>
      </c>
      <c r="C28" s="223">
        <v>1256452</v>
      </c>
      <c r="D28" s="223">
        <v>351470</v>
      </c>
      <c r="E28" s="223">
        <v>63155</v>
      </c>
      <c r="F28" s="223">
        <v>68115</v>
      </c>
      <c r="H28" s="124">
        <v>43942</v>
      </c>
      <c r="I28" s="7">
        <v>808610</v>
      </c>
      <c r="J28" s="7">
        <v>218971</v>
      </c>
      <c r="K28" s="7">
        <v>33703</v>
      </c>
      <c r="L28" s="7">
        <v>44196</v>
      </c>
      <c r="N28" s="124">
        <v>43911</v>
      </c>
      <c r="O28" s="7">
        <v>1028796</v>
      </c>
      <c r="P28" s="7">
        <v>344518</v>
      </c>
      <c r="Q28" s="7">
        <v>117422</v>
      </c>
      <c r="R28" s="7">
        <v>56279</v>
      </c>
    </row>
    <row r="29" spans="2:18" x14ac:dyDescent="0.25">
      <c r="B29" s="124">
        <v>43973</v>
      </c>
      <c r="C29" s="223">
        <v>1295865</v>
      </c>
      <c r="D29" s="223">
        <v>391692</v>
      </c>
      <c r="E29" s="223">
        <v>61999</v>
      </c>
      <c r="F29" s="223">
        <v>68503</v>
      </c>
      <c r="H29" s="124">
        <v>43943</v>
      </c>
      <c r="I29" s="7">
        <v>856106</v>
      </c>
      <c r="J29" s="7">
        <v>233408</v>
      </c>
      <c r="K29" s="7">
        <v>35217</v>
      </c>
      <c r="L29" s="7">
        <v>47781</v>
      </c>
      <c r="N29" s="124">
        <v>43912</v>
      </c>
      <c r="O29" s="7">
        <v>592657</v>
      </c>
      <c r="P29" s="7">
        <v>191564</v>
      </c>
      <c r="Q29" s="7">
        <v>26654</v>
      </c>
      <c r="R29" s="7">
        <v>29510</v>
      </c>
    </row>
    <row r="30" spans="2:18" x14ac:dyDescent="0.25">
      <c r="B30" s="124">
        <v>43974</v>
      </c>
      <c r="C30" s="223">
        <v>144187</v>
      </c>
      <c r="D30" s="223">
        <v>32512</v>
      </c>
      <c r="E30" s="223">
        <v>3825</v>
      </c>
      <c r="F30" s="223">
        <v>5461</v>
      </c>
      <c r="H30" s="124">
        <v>43944</v>
      </c>
      <c r="I30" s="7">
        <v>76513</v>
      </c>
      <c r="J30" s="7">
        <v>19952</v>
      </c>
      <c r="K30" s="7">
        <v>1783</v>
      </c>
      <c r="L30" s="7">
        <v>2611</v>
      </c>
      <c r="N30" s="124">
        <v>43913</v>
      </c>
      <c r="O30" s="7">
        <v>1065260</v>
      </c>
      <c r="P30" s="7">
        <v>390807</v>
      </c>
      <c r="Q30" s="7">
        <v>55055</v>
      </c>
      <c r="R30" s="7">
        <v>57988</v>
      </c>
    </row>
    <row r="31" spans="2:18" x14ac:dyDescent="0.25">
      <c r="B31" s="124">
        <v>43975</v>
      </c>
      <c r="C31" s="223">
        <v>81657</v>
      </c>
      <c r="D31" s="223">
        <v>14098</v>
      </c>
      <c r="E31" s="223">
        <v>5298</v>
      </c>
      <c r="F31" s="223">
        <v>2216</v>
      </c>
      <c r="H31" s="124">
        <v>43945</v>
      </c>
      <c r="I31" s="7">
        <v>95310</v>
      </c>
      <c r="J31" s="7">
        <v>26598</v>
      </c>
      <c r="K31" s="7">
        <v>2417</v>
      </c>
      <c r="L31" s="7">
        <v>3912</v>
      </c>
      <c r="N31" s="124">
        <v>43914</v>
      </c>
      <c r="O31" s="7">
        <v>887705</v>
      </c>
      <c r="P31" s="7">
        <v>319754</v>
      </c>
      <c r="Q31" s="7">
        <v>39689</v>
      </c>
      <c r="R31" s="7">
        <v>46539</v>
      </c>
    </row>
    <row r="32" spans="2:18" x14ac:dyDescent="0.25">
      <c r="B32" s="124">
        <v>43976</v>
      </c>
      <c r="C32" s="223">
        <v>97735</v>
      </c>
      <c r="D32" s="223">
        <v>17354</v>
      </c>
      <c r="E32" s="223">
        <v>1891</v>
      </c>
      <c r="F32" s="223">
        <v>2469</v>
      </c>
      <c r="H32" s="124">
        <v>43946</v>
      </c>
      <c r="I32" s="7">
        <v>54045</v>
      </c>
      <c r="J32" s="7">
        <v>13085</v>
      </c>
      <c r="K32" s="7">
        <v>1381</v>
      </c>
      <c r="L32" s="7">
        <v>1653</v>
      </c>
      <c r="N32" s="124">
        <v>43915</v>
      </c>
      <c r="O32" s="7">
        <v>850903</v>
      </c>
      <c r="P32" s="7">
        <v>304893</v>
      </c>
      <c r="Q32" s="7">
        <v>38441</v>
      </c>
      <c r="R32" s="7">
        <v>46082</v>
      </c>
    </row>
    <row r="33" spans="2:18" x14ac:dyDescent="0.25">
      <c r="B33" s="124">
        <v>43977</v>
      </c>
      <c r="C33" s="223">
        <v>107151</v>
      </c>
      <c r="D33" s="223">
        <v>18968</v>
      </c>
      <c r="E33" s="223">
        <v>2181</v>
      </c>
      <c r="F33" s="223">
        <v>2680</v>
      </c>
      <c r="H33" s="124">
        <v>43947</v>
      </c>
      <c r="I33" s="7">
        <v>46200</v>
      </c>
      <c r="J33" s="7">
        <v>11087</v>
      </c>
      <c r="K33" s="7">
        <v>1255</v>
      </c>
      <c r="L33" s="7">
        <v>1224</v>
      </c>
      <c r="N33" s="124">
        <v>43916</v>
      </c>
      <c r="O33" s="7">
        <v>816587</v>
      </c>
      <c r="P33" s="7">
        <v>291139</v>
      </c>
      <c r="Q33" s="7">
        <v>36726</v>
      </c>
      <c r="R33" s="7">
        <v>44823</v>
      </c>
    </row>
    <row r="34" spans="2:18" x14ac:dyDescent="0.25">
      <c r="B34" s="124">
        <v>43978</v>
      </c>
      <c r="C34" s="223">
        <v>1409575</v>
      </c>
      <c r="D34" s="223">
        <v>406343</v>
      </c>
      <c r="E34" s="223">
        <v>69252</v>
      </c>
      <c r="F34" s="223">
        <v>71973</v>
      </c>
      <c r="H34" s="124">
        <v>43948</v>
      </c>
      <c r="I34" s="7">
        <v>901112</v>
      </c>
      <c r="J34" s="7">
        <v>236815</v>
      </c>
      <c r="K34" s="7">
        <v>42330</v>
      </c>
      <c r="L34" s="7">
        <v>55390</v>
      </c>
      <c r="N34" s="124">
        <v>43917</v>
      </c>
      <c r="O34" s="7">
        <v>827924</v>
      </c>
      <c r="P34" s="7">
        <v>292374</v>
      </c>
      <c r="Q34" s="7">
        <v>37584</v>
      </c>
      <c r="R34" s="7">
        <v>46352</v>
      </c>
    </row>
    <row r="35" spans="2:18" x14ac:dyDescent="0.25">
      <c r="B35" s="124">
        <v>43979</v>
      </c>
      <c r="C35" s="223">
        <v>1373001</v>
      </c>
      <c r="D35" s="223">
        <v>398817</v>
      </c>
      <c r="E35" s="223">
        <v>69019</v>
      </c>
      <c r="F35" s="223">
        <v>70458</v>
      </c>
      <c r="H35" s="124">
        <v>43949</v>
      </c>
      <c r="I35" s="7">
        <v>818735</v>
      </c>
      <c r="J35" s="7">
        <v>219741</v>
      </c>
      <c r="K35" s="7">
        <v>37684</v>
      </c>
      <c r="L35" s="7">
        <v>47295</v>
      </c>
      <c r="N35" s="124">
        <v>43918</v>
      </c>
      <c r="O35" s="7">
        <v>612586</v>
      </c>
      <c r="P35" s="7">
        <v>187095</v>
      </c>
      <c r="Q35" s="7">
        <v>23201</v>
      </c>
      <c r="R35" s="7">
        <v>30343</v>
      </c>
    </row>
    <row r="36" spans="2:18" x14ac:dyDescent="0.25">
      <c r="B36" s="124">
        <v>43980</v>
      </c>
      <c r="C36" s="223">
        <v>1514325</v>
      </c>
      <c r="D36" s="223">
        <v>497446</v>
      </c>
      <c r="E36" s="223">
        <v>74484</v>
      </c>
      <c r="F36" s="223">
        <v>76611</v>
      </c>
      <c r="H36" s="124">
        <v>43950</v>
      </c>
      <c r="I36" s="7">
        <v>831669</v>
      </c>
      <c r="J36" s="7">
        <v>226397</v>
      </c>
      <c r="K36" s="7">
        <v>37439</v>
      </c>
      <c r="L36" s="7">
        <v>47179</v>
      </c>
      <c r="N36" s="124">
        <v>43919</v>
      </c>
      <c r="O36" s="7">
        <v>349462</v>
      </c>
      <c r="P36" s="7">
        <v>104699</v>
      </c>
      <c r="Q36" s="7">
        <v>11741</v>
      </c>
      <c r="R36" s="7">
        <v>17020</v>
      </c>
    </row>
    <row r="37" spans="2:18" x14ac:dyDescent="0.25">
      <c r="B37" s="124">
        <v>43981</v>
      </c>
      <c r="C37" s="223">
        <v>167276</v>
      </c>
      <c r="D37" s="223">
        <v>38593</v>
      </c>
      <c r="E37" s="223">
        <v>4094</v>
      </c>
      <c r="F37" s="223">
        <v>5913</v>
      </c>
      <c r="H37" s="124">
        <v>43951</v>
      </c>
      <c r="I37" s="7">
        <v>815889</v>
      </c>
      <c r="J37" s="7">
        <v>217516</v>
      </c>
      <c r="K37" s="7">
        <v>36740</v>
      </c>
      <c r="L37" s="7">
        <v>46420</v>
      </c>
      <c r="N37" s="124">
        <v>43920</v>
      </c>
      <c r="O37" s="7">
        <v>799351</v>
      </c>
      <c r="P37" s="7">
        <v>268879</v>
      </c>
      <c r="Q37" s="7">
        <v>33549</v>
      </c>
      <c r="R37" s="7">
        <v>45388</v>
      </c>
    </row>
    <row r="38" spans="2:18" ht="30" x14ac:dyDescent="0.25">
      <c r="B38" s="124">
        <v>43982</v>
      </c>
      <c r="C38" s="223">
        <v>99349</v>
      </c>
      <c r="D38" s="223">
        <v>19803</v>
      </c>
      <c r="E38" s="223">
        <v>7524</v>
      </c>
      <c r="F38" s="223">
        <v>2924</v>
      </c>
      <c r="H38" s="14" t="s">
        <v>13</v>
      </c>
      <c r="I38" s="9">
        <f>SUM(I8:I37)</f>
        <v>15970553</v>
      </c>
      <c r="J38" s="9">
        <f t="shared" ref="J38:L38" si="0">SUM(J8:J37)</f>
        <v>4459672</v>
      </c>
      <c r="K38" s="9">
        <f t="shared" si="0"/>
        <v>633678</v>
      </c>
      <c r="L38" s="9">
        <f t="shared" si="0"/>
        <v>880622</v>
      </c>
      <c r="N38" s="124">
        <v>43921</v>
      </c>
      <c r="O38" s="7">
        <v>716058</v>
      </c>
      <c r="P38" s="7">
        <v>241391</v>
      </c>
      <c r="Q38" s="7">
        <v>28754</v>
      </c>
      <c r="R38" s="7">
        <v>38045</v>
      </c>
    </row>
    <row r="39" spans="2:18" ht="30" x14ac:dyDescent="0.25">
      <c r="B39" s="14" t="s">
        <v>13</v>
      </c>
      <c r="C39" s="9">
        <f>SUM(C8:C38)</f>
        <v>20119652</v>
      </c>
      <c r="D39" s="9">
        <f t="shared" ref="D39:F39" si="1">SUM(D8:D38)</f>
        <v>5567069</v>
      </c>
      <c r="E39" s="9">
        <f t="shared" si="1"/>
        <v>921498</v>
      </c>
      <c r="F39" s="9">
        <f t="shared" si="1"/>
        <v>998622</v>
      </c>
      <c r="N39" s="14" t="s">
        <v>13</v>
      </c>
      <c r="O39" s="9">
        <v>63043922</v>
      </c>
      <c r="P39" s="9">
        <v>46634160</v>
      </c>
      <c r="Q39" s="9">
        <v>10183478</v>
      </c>
      <c r="R39" s="9">
        <v>3360330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7"/>
  <sheetViews>
    <sheetView showGridLines="0" workbookViewId="0">
      <pane ySplit="4" topLeftCell="A6" activePane="bottomLeft" state="frozenSplit"/>
      <selection pane="bottomLeft"/>
    </sheetView>
  </sheetViews>
  <sheetFormatPr defaultRowHeight="15" x14ac:dyDescent="0.25"/>
  <cols>
    <col min="1" max="1" width="3.5703125" customWidth="1"/>
    <col min="2" max="2" width="18.140625" bestFit="1" customWidth="1"/>
    <col min="3" max="3" width="18.140625" customWidth="1"/>
    <col min="4" max="8" width="17.28515625" customWidth="1"/>
    <col min="9" max="9" width="4.28515625" customWidth="1"/>
    <col min="10" max="10" width="18.140625" bestFit="1" customWidth="1"/>
    <col min="11" max="11" width="18.140625" customWidth="1"/>
    <col min="12" max="16" width="17.28515625" customWidth="1"/>
  </cols>
  <sheetData>
    <row r="1" spans="1:13" s="2" customFormat="1" x14ac:dyDescent="0.25">
      <c r="A1" s="1" t="s">
        <v>52</v>
      </c>
    </row>
    <row r="2" spans="1:13" s="2" customFormat="1" ht="14.25" x14ac:dyDescent="0.2">
      <c r="A2" s="28" t="s">
        <v>47</v>
      </c>
    </row>
    <row r="3" spans="1:13" s="2" customFormat="1" ht="14.25" x14ac:dyDescent="0.2"/>
    <row r="4" spans="1:13" s="2" customFormat="1" ht="14.25" x14ac:dyDescent="0.2"/>
    <row r="6" spans="1:13" x14ac:dyDescent="0.25">
      <c r="B6" s="121" t="s">
        <v>400</v>
      </c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</row>
    <row r="7" spans="1:13" ht="30" x14ac:dyDescent="0.25">
      <c r="B7" s="205" t="s">
        <v>23</v>
      </c>
      <c r="C7" s="205" t="s">
        <v>19</v>
      </c>
      <c r="D7" s="205" t="s">
        <v>7</v>
      </c>
      <c r="E7" s="205" t="s">
        <v>4</v>
      </c>
      <c r="F7" s="205" t="s">
        <v>8</v>
      </c>
      <c r="G7" s="205" t="s">
        <v>9</v>
      </c>
      <c r="H7" s="205" t="s">
        <v>10</v>
      </c>
      <c r="J7" s="205"/>
      <c r="K7" s="205" t="s">
        <v>319</v>
      </c>
    </row>
    <row r="8" spans="1:13" x14ac:dyDescent="0.25">
      <c r="B8" s="124">
        <v>43952</v>
      </c>
      <c r="C8" s="6" t="s">
        <v>29</v>
      </c>
      <c r="D8" s="223">
        <v>1026</v>
      </c>
      <c r="E8" s="223">
        <v>7110</v>
      </c>
      <c r="F8" s="223">
        <v>17024</v>
      </c>
      <c r="G8" s="223">
        <v>22950</v>
      </c>
      <c r="H8" s="223">
        <v>83505</v>
      </c>
      <c r="J8" s="6" t="s">
        <v>10</v>
      </c>
      <c r="K8" s="7">
        <f>AVERAGE(H8:H38)</f>
        <v>471474.25806451612</v>
      </c>
    </row>
    <row r="9" spans="1:13" x14ac:dyDescent="0.25">
      <c r="B9" s="124">
        <v>43953</v>
      </c>
      <c r="C9" s="6" t="s">
        <v>30</v>
      </c>
      <c r="D9" s="223">
        <v>743</v>
      </c>
      <c r="E9" s="223">
        <v>5857</v>
      </c>
      <c r="F9" s="223">
        <v>12870</v>
      </c>
      <c r="G9" s="223">
        <v>13370</v>
      </c>
      <c r="H9" s="223">
        <v>48277</v>
      </c>
      <c r="J9" s="6" t="s">
        <v>9</v>
      </c>
      <c r="K9" s="7">
        <f>AVERAGE(G8:G38)</f>
        <v>229139.03225806452</v>
      </c>
    </row>
    <row r="10" spans="1:13" x14ac:dyDescent="0.25">
      <c r="B10" s="124">
        <v>43954</v>
      </c>
      <c r="C10" s="6" t="s">
        <v>24</v>
      </c>
      <c r="D10" s="223">
        <v>607</v>
      </c>
      <c r="E10" s="223">
        <v>4443</v>
      </c>
      <c r="F10" s="223">
        <v>10520</v>
      </c>
      <c r="G10" s="223">
        <v>11101</v>
      </c>
      <c r="H10" s="223">
        <v>39626</v>
      </c>
      <c r="J10" s="6" t="s">
        <v>8</v>
      </c>
      <c r="K10" s="7">
        <f>AVERAGE(F8:F38)</f>
        <v>118833.41935483871</v>
      </c>
    </row>
    <row r="11" spans="1:13" x14ac:dyDescent="0.25">
      <c r="B11" s="124">
        <v>43955</v>
      </c>
      <c r="C11" s="6" t="s">
        <v>25</v>
      </c>
      <c r="D11" s="223">
        <v>24361</v>
      </c>
      <c r="E11" s="223">
        <v>72623</v>
      </c>
      <c r="F11" s="223">
        <v>165546</v>
      </c>
      <c r="G11" s="223">
        <v>323290</v>
      </c>
      <c r="H11" s="223">
        <v>693059</v>
      </c>
      <c r="J11" s="6" t="s">
        <v>4</v>
      </c>
      <c r="K11" s="7">
        <f>AVERAGE(E8:E38)</f>
        <v>52390.451612903227</v>
      </c>
    </row>
    <row r="12" spans="1:13" x14ac:dyDescent="0.25">
      <c r="B12" s="124">
        <v>43956</v>
      </c>
      <c r="C12" s="6" t="s">
        <v>26</v>
      </c>
      <c r="D12" s="223">
        <v>24602</v>
      </c>
      <c r="E12" s="223">
        <v>70103</v>
      </c>
      <c r="F12" s="223">
        <v>159159</v>
      </c>
      <c r="G12" s="223">
        <v>314360</v>
      </c>
      <c r="H12" s="223">
        <v>683467</v>
      </c>
      <c r="J12" s="6" t="s">
        <v>7</v>
      </c>
      <c r="K12" s="7">
        <f>AVERAGE(D8:D38)</f>
        <v>18706.096774193549</v>
      </c>
    </row>
    <row r="13" spans="1:13" x14ac:dyDescent="0.25">
      <c r="B13" s="124">
        <v>43957</v>
      </c>
      <c r="C13" s="6" t="s">
        <v>27</v>
      </c>
      <c r="D13" s="223">
        <v>29584</v>
      </c>
      <c r="E13" s="223">
        <v>73143</v>
      </c>
      <c r="F13" s="223">
        <v>164235</v>
      </c>
      <c r="G13" s="223">
        <v>326740</v>
      </c>
      <c r="H13" s="223">
        <v>703707</v>
      </c>
    </row>
    <row r="14" spans="1:13" x14ac:dyDescent="0.25">
      <c r="B14" s="124">
        <v>43958</v>
      </c>
      <c r="C14" s="6" t="s">
        <v>28</v>
      </c>
      <c r="D14" s="223">
        <v>26556</v>
      </c>
      <c r="E14" s="223">
        <v>71828</v>
      </c>
      <c r="F14" s="223">
        <v>162845</v>
      </c>
      <c r="G14" s="223">
        <v>321868</v>
      </c>
      <c r="H14" s="223">
        <v>699778</v>
      </c>
    </row>
    <row r="15" spans="1:13" x14ac:dyDescent="0.25">
      <c r="B15" s="124">
        <v>43959</v>
      </c>
      <c r="C15" s="6" t="s">
        <v>29</v>
      </c>
      <c r="D15" s="223">
        <v>27354</v>
      </c>
      <c r="E15" s="223">
        <v>76681</v>
      </c>
      <c r="F15" s="223">
        <v>173736</v>
      </c>
      <c r="G15" s="223">
        <v>332739</v>
      </c>
      <c r="H15" s="223">
        <v>724856</v>
      </c>
    </row>
    <row r="16" spans="1:13" x14ac:dyDescent="0.25">
      <c r="B16" s="124">
        <v>43960</v>
      </c>
      <c r="C16" s="6" t="s">
        <v>30</v>
      </c>
      <c r="D16" s="223">
        <v>842</v>
      </c>
      <c r="E16" s="223">
        <v>6646</v>
      </c>
      <c r="F16" s="223">
        <v>15635</v>
      </c>
      <c r="G16" s="223">
        <v>16032</v>
      </c>
      <c r="H16" s="223">
        <v>55607</v>
      </c>
    </row>
    <row r="17" spans="2:8" x14ac:dyDescent="0.25">
      <c r="B17" s="124">
        <v>43961</v>
      </c>
      <c r="C17" s="6" t="s">
        <v>24</v>
      </c>
      <c r="D17" s="223">
        <v>684</v>
      </c>
      <c r="E17" s="223">
        <v>5247</v>
      </c>
      <c r="F17" s="223">
        <v>12766</v>
      </c>
      <c r="G17" s="223">
        <v>12528</v>
      </c>
      <c r="H17" s="223">
        <v>45155</v>
      </c>
    </row>
    <row r="18" spans="2:8" x14ac:dyDescent="0.25">
      <c r="B18" s="124">
        <v>43962</v>
      </c>
      <c r="C18" s="6" t="s">
        <v>25</v>
      </c>
      <c r="D18" s="223">
        <v>34961</v>
      </c>
      <c r="E18" s="223">
        <v>92893</v>
      </c>
      <c r="F18" s="223">
        <v>208982</v>
      </c>
      <c r="G18" s="223">
        <v>419702</v>
      </c>
      <c r="H18" s="223">
        <v>821937</v>
      </c>
    </row>
    <row r="19" spans="2:8" x14ac:dyDescent="0.25">
      <c r="B19" s="124">
        <v>43963</v>
      </c>
      <c r="C19" s="6" t="s">
        <v>26</v>
      </c>
      <c r="D19" s="223">
        <v>32749</v>
      </c>
      <c r="E19" s="223">
        <v>86973</v>
      </c>
      <c r="F19" s="223">
        <v>194035</v>
      </c>
      <c r="G19" s="223">
        <v>382856</v>
      </c>
      <c r="H19" s="223">
        <v>785655</v>
      </c>
    </row>
    <row r="20" spans="2:8" x14ac:dyDescent="0.25">
      <c r="B20" s="124">
        <v>43964</v>
      </c>
      <c r="C20" s="6" t="s">
        <v>27</v>
      </c>
      <c r="D20" s="223">
        <v>31766</v>
      </c>
      <c r="E20" s="223">
        <v>86578</v>
      </c>
      <c r="F20" s="223">
        <v>195077</v>
      </c>
      <c r="G20" s="223">
        <v>390087</v>
      </c>
      <c r="H20" s="223">
        <v>796550</v>
      </c>
    </row>
    <row r="21" spans="2:8" x14ac:dyDescent="0.25">
      <c r="B21" s="124">
        <v>43965</v>
      </c>
      <c r="C21" s="6" t="s">
        <v>28</v>
      </c>
      <c r="D21" s="223">
        <v>29496</v>
      </c>
      <c r="E21" s="223">
        <v>90135</v>
      </c>
      <c r="F21" s="223">
        <v>196494</v>
      </c>
      <c r="G21" s="223">
        <v>394825</v>
      </c>
      <c r="H21" s="223">
        <v>806636</v>
      </c>
    </row>
    <row r="22" spans="2:8" x14ac:dyDescent="0.25">
      <c r="B22" s="124">
        <v>43966</v>
      </c>
      <c r="C22" s="6" t="s">
        <v>29</v>
      </c>
      <c r="D22" s="223">
        <v>37490</v>
      </c>
      <c r="E22" s="223">
        <v>97909</v>
      </c>
      <c r="F22" s="223">
        <v>221716</v>
      </c>
      <c r="G22" s="223">
        <v>443972</v>
      </c>
      <c r="H22" s="223">
        <v>885273</v>
      </c>
    </row>
    <row r="23" spans="2:8" x14ac:dyDescent="0.25">
      <c r="B23" s="124">
        <v>43967</v>
      </c>
      <c r="C23" s="6" t="s">
        <v>30</v>
      </c>
      <c r="D23" s="223">
        <v>898</v>
      </c>
      <c r="E23" s="223">
        <v>7788</v>
      </c>
      <c r="F23" s="223">
        <v>18807</v>
      </c>
      <c r="G23" s="223">
        <v>18797</v>
      </c>
      <c r="H23" s="223">
        <v>67555</v>
      </c>
    </row>
    <row r="24" spans="2:8" x14ac:dyDescent="0.25">
      <c r="B24" s="124">
        <v>43968</v>
      </c>
      <c r="C24" s="6" t="s">
        <v>24</v>
      </c>
      <c r="D24" s="223">
        <v>786</v>
      </c>
      <c r="E24" s="223">
        <v>5915</v>
      </c>
      <c r="F24" s="223">
        <v>14569</v>
      </c>
      <c r="G24" s="223">
        <v>13729</v>
      </c>
      <c r="H24" s="223">
        <v>54269</v>
      </c>
    </row>
    <row r="25" spans="2:8" x14ac:dyDescent="0.25">
      <c r="B25" s="124">
        <v>43969</v>
      </c>
      <c r="C25" s="6" t="s">
        <v>25</v>
      </c>
      <c r="D25" s="223">
        <v>1458</v>
      </c>
      <c r="E25" s="223">
        <v>11212</v>
      </c>
      <c r="F25" s="223">
        <v>27443</v>
      </c>
      <c r="G25" s="223">
        <v>35990</v>
      </c>
      <c r="H25" s="223">
        <v>125916</v>
      </c>
    </row>
    <row r="26" spans="2:8" x14ac:dyDescent="0.25">
      <c r="B26" s="124">
        <v>43970</v>
      </c>
      <c r="C26" s="6" t="s">
        <v>26</v>
      </c>
      <c r="D26" s="223">
        <v>1393</v>
      </c>
      <c r="E26" s="223">
        <v>9310</v>
      </c>
      <c r="F26" s="223">
        <v>23729</v>
      </c>
      <c r="G26" s="223">
        <v>30266</v>
      </c>
      <c r="H26" s="223">
        <v>117868</v>
      </c>
    </row>
    <row r="27" spans="2:8" x14ac:dyDescent="0.25">
      <c r="B27" s="124">
        <v>43971</v>
      </c>
      <c r="C27" s="6" t="s">
        <v>27</v>
      </c>
      <c r="D27" s="223">
        <v>44881</v>
      </c>
      <c r="E27" s="223">
        <v>112585</v>
      </c>
      <c r="F27" s="223">
        <v>253180</v>
      </c>
      <c r="G27" s="223">
        <v>508261</v>
      </c>
      <c r="H27" s="223">
        <v>965384</v>
      </c>
    </row>
    <row r="28" spans="2:8" x14ac:dyDescent="0.25">
      <c r="B28" s="124">
        <v>43972</v>
      </c>
      <c r="C28" s="6" t="s">
        <v>28</v>
      </c>
      <c r="D28" s="223">
        <v>39119</v>
      </c>
      <c r="E28" s="223">
        <v>102380</v>
      </c>
      <c r="F28" s="223">
        <v>233386</v>
      </c>
      <c r="G28" s="223">
        <v>462682</v>
      </c>
      <c r="H28" s="223">
        <v>901625</v>
      </c>
    </row>
    <row r="29" spans="2:8" x14ac:dyDescent="0.25">
      <c r="B29" s="124">
        <v>43973</v>
      </c>
      <c r="C29" s="6" t="s">
        <v>29</v>
      </c>
      <c r="D29" s="223">
        <v>36974</v>
      </c>
      <c r="E29" s="223">
        <v>105916</v>
      </c>
      <c r="F29" s="223">
        <v>247227</v>
      </c>
      <c r="G29" s="223">
        <v>493102</v>
      </c>
      <c r="H29" s="223">
        <v>934840</v>
      </c>
    </row>
    <row r="30" spans="2:8" x14ac:dyDescent="0.25">
      <c r="B30" s="124">
        <v>43974</v>
      </c>
      <c r="C30" s="6" t="s">
        <v>30</v>
      </c>
      <c r="D30" s="223">
        <v>1130</v>
      </c>
      <c r="E30" s="223">
        <v>7657</v>
      </c>
      <c r="F30" s="223">
        <v>25310</v>
      </c>
      <c r="G30" s="223">
        <v>32641</v>
      </c>
      <c r="H30" s="223">
        <v>119247</v>
      </c>
    </row>
    <row r="31" spans="2:8" x14ac:dyDescent="0.25">
      <c r="B31" s="124">
        <v>43975</v>
      </c>
      <c r="C31" s="6" t="s">
        <v>24</v>
      </c>
      <c r="D31" s="223">
        <v>843</v>
      </c>
      <c r="E31" s="223">
        <v>5712</v>
      </c>
      <c r="F31" s="223">
        <v>16499</v>
      </c>
      <c r="G31" s="223">
        <v>21296</v>
      </c>
      <c r="H31" s="223">
        <v>58919</v>
      </c>
    </row>
    <row r="32" spans="2:8" x14ac:dyDescent="0.25">
      <c r="B32" s="124">
        <v>43976</v>
      </c>
      <c r="C32" s="6" t="s">
        <v>25</v>
      </c>
      <c r="D32" s="223">
        <v>951</v>
      </c>
      <c r="E32" s="223">
        <v>6686</v>
      </c>
      <c r="F32" s="223">
        <v>19296</v>
      </c>
      <c r="G32" s="223">
        <v>22970</v>
      </c>
      <c r="H32" s="223">
        <v>69546</v>
      </c>
    </row>
    <row r="33" spans="2:13" x14ac:dyDescent="0.25">
      <c r="B33" s="124">
        <v>43977</v>
      </c>
      <c r="C33" s="6" t="s">
        <v>26</v>
      </c>
      <c r="D33" s="223">
        <v>1061</v>
      </c>
      <c r="E33" s="223">
        <v>7487</v>
      </c>
      <c r="F33" s="223">
        <v>20888</v>
      </c>
      <c r="G33" s="223">
        <v>25429</v>
      </c>
      <c r="H33" s="223">
        <v>76115</v>
      </c>
    </row>
    <row r="34" spans="2:13" x14ac:dyDescent="0.25">
      <c r="B34" s="124">
        <v>43978</v>
      </c>
      <c r="C34" s="6" t="s">
        <v>27</v>
      </c>
      <c r="D34" s="223">
        <v>45645</v>
      </c>
      <c r="E34" s="223">
        <v>120902</v>
      </c>
      <c r="F34" s="223">
        <v>268670</v>
      </c>
      <c r="G34" s="223">
        <v>531595</v>
      </c>
      <c r="H34" s="223">
        <v>990331</v>
      </c>
    </row>
    <row r="35" spans="2:13" x14ac:dyDescent="0.25">
      <c r="B35" s="124">
        <v>43979</v>
      </c>
      <c r="C35" s="6" t="s">
        <v>28</v>
      </c>
      <c r="D35" s="223">
        <v>46635</v>
      </c>
      <c r="E35" s="223">
        <v>117891</v>
      </c>
      <c r="F35" s="223">
        <v>256803</v>
      </c>
      <c r="G35" s="223">
        <v>514589</v>
      </c>
      <c r="H35" s="223">
        <v>975377</v>
      </c>
    </row>
    <row r="36" spans="2:13" x14ac:dyDescent="0.25">
      <c r="B36" s="124">
        <v>43980</v>
      </c>
      <c r="C36" s="6" t="s">
        <v>29</v>
      </c>
      <c r="D36" s="223">
        <v>52679</v>
      </c>
      <c r="E36" s="223">
        <v>134302</v>
      </c>
      <c r="F36" s="223">
        <v>296711</v>
      </c>
      <c r="G36" s="223">
        <v>599194</v>
      </c>
      <c r="H36" s="223">
        <v>1079980</v>
      </c>
    </row>
    <row r="37" spans="2:13" x14ac:dyDescent="0.25">
      <c r="B37" s="124">
        <v>43981</v>
      </c>
      <c r="C37" s="6" t="s">
        <v>30</v>
      </c>
      <c r="D37" s="223">
        <v>1491</v>
      </c>
      <c r="E37" s="223">
        <v>11850</v>
      </c>
      <c r="F37" s="223">
        <v>30054</v>
      </c>
      <c r="G37" s="223">
        <v>38576</v>
      </c>
      <c r="H37" s="223">
        <v>133905</v>
      </c>
    </row>
    <row r="38" spans="2:13" x14ac:dyDescent="0.25">
      <c r="B38" s="124">
        <v>43982</v>
      </c>
      <c r="C38" s="6" t="s">
        <v>24</v>
      </c>
      <c r="D38" s="223">
        <v>1124</v>
      </c>
      <c r="E38" s="223">
        <v>8342</v>
      </c>
      <c r="F38" s="223">
        <v>20624</v>
      </c>
      <c r="G38" s="223">
        <v>27773</v>
      </c>
      <c r="H38" s="223">
        <v>71737</v>
      </c>
    </row>
    <row r="41" spans="2:13" x14ac:dyDescent="0.25">
      <c r="B41" s="121" t="s">
        <v>312</v>
      </c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</row>
    <row r="42" spans="2:13" ht="30" x14ac:dyDescent="0.25">
      <c r="B42" s="97" t="s">
        <v>23</v>
      </c>
      <c r="C42" s="97" t="s">
        <v>19</v>
      </c>
      <c r="D42" s="97" t="s">
        <v>7</v>
      </c>
      <c r="E42" s="97" t="s">
        <v>4</v>
      </c>
      <c r="F42" s="97" t="s">
        <v>8</v>
      </c>
      <c r="G42" s="97" t="s">
        <v>9</v>
      </c>
      <c r="H42" s="97" t="s">
        <v>10</v>
      </c>
      <c r="J42" s="97"/>
      <c r="K42" s="97" t="s">
        <v>319</v>
      </c>
    </row>
    <row r="43" spans="2:13" x14ac:dyDescent="0.25">
      <c r="B43" s="96">
        <v>43922</v>
      </c>
      <c r="C43" s="6" t="s">
        <v>27</v>
      </c>
      <c r="D43" s="7">
        <v>18208</v>
      </c>
      <c r="E43" s="7">
        <v>50861</v>
      </c>
      <c r="F43" s="7">
        <v>122226</v>
      </c>
      <c r="G43" s="7">
        <v>255736</v>
      </c>
      <c r="H43" s="7">
        <v>551535</v>
      </c>
      <c r="J43" s="6" t="s">
        <v>10</v>
      </c>
      <c r="K43" s="7">
        <f>AVERAGE(H43:H72)</f>
        <v>408591.66666666669</v>
      </c>
    </row>
    <row r="44" spans="2:13" x14ac:dyDescent="0.25">
      <c r="B44" s="96">
        <v>43923</v>
      </c>
      <c r="C44" s="6" t="s">
        <v>28</v>
      </c>
      <c r="D44" s="7">
        <v>16019</v>
      </c>
      <c r="E44" s="7">
        <v>45990</v>
      </c>
      <c r="F44" s="7">
        <v>109668</v>
      </c>
      <c r="G44" s="7">
        <v>233612</v>
      </c>
      <c r="H44" s="7">
        <v>511613</v>
      </c>
      <c r="J44" s="6" t="s">
        <v>9</v>
      </c>
      <c r="K44" s="7">
        <f>G43:G72</f>
        <v>233612</v>
      </c>
    </row>
    <row r="45" spans="2:13" x14ac:dyDescent="0.25">
      <c r="B45" s="96">
        <v>43924</v>
      </c>
      <c r="C45" s="6" t="s">
        <v>29</v>
      </c>
      <c r="D45" s="7">
        <v>18150</v>
      </c>
      <c r="E45" s="7">
        <v>49036</v>
      </c>
      <c r="F45" s="7">
        <v>117117</v>
      </c>
      <c r="G45" s="7">
        <v>248269</v>
      </c>
      <c r="H45" s="7">
        <v>536051</v>
      </c>
      <c r="J45" s="6" t="s">
        <v>8</v>
      </c>
      <c r="K45" s="7">
        <f>AVERAGE(F43:F72)</f>
        <v>90355.566666666666</v>
      </c>
    </row>
    <row r="46" spans="2:13" x14ac:dyDescent="0.25">
      <c r="B46" s="96">
        <v>43925</v>
      </c>
      <c r="C46" s="6" t="s">
        <v>30</v>
      </c>
      <c r="D46" s="7">
        <v>10399</v>
      </c>
      <c r="E46" s="7">
        <v>36170</v>
      </c>
      <c r="F46" s="7">
        <v>84178</v>
      </c>
      <c r="G46" s="7">
        <v>169151</v>
      </c>
      <c r="H46" s="7">
        <v>365671</v>
      </c>
      <c r="J46" s="6" t="s">
        <v>4</v>
      </c>
      <c r="K46" s="7">
        <f>AVERAGE(E43:E72)</f>
        <v>40779.1</v>
      </c>
    </row>
    <row r="47" spans="2:13" x14ac:dyDescent="0.25">
      <c r="B47" s="96">
        <v>43926</v>
      </c>
      <c r="C47" s="6" t="s">
        <v>24</v>
      </c>
      <c r="D47" s="7">
        <v>5218</v>
      </c>
      <c r="E47" s="7">
        <v>22540</v>
      </c>
      <c r="F47" s="7">
        <v>50617</v>
      </c>
      <c r="G47" s="7">
        <v>98381</v>
      </c>
      <c r="H47" s="7">
        <v>216884</v>
      </c>
      <c r="J47" s="6" t="s">
        <v>7</v>
      </c>
      <c r="K47" s="7">
        <f>AVERAGE(D43:D72)</f>
        <v>13511.3</v>
      </c>
    </row>
    <row r="48" spans="2:13" x14ac:dyDescent="0.25">
      <c r="B48" s="96">
        <v>43927</v>
      </c>
      <c r="C48" s="6" t="s">
        <v>25</v>
      </c>
      <c r="D48" s="7">
        <v>15128</v>
      </c>
      <c r="E48" s="7">
        <v>51511</v>
      </c>
      <c r="F48" s="7">
        <v>112263</v>
      </c>
      <c r="G48" s="7">
        <v>228505</v>
      </c>
      <c r="H48" s="7">
        <v>507343</v>
      </c>
    </row>
    <row r="49" spans="2:8" x14ac:dyDescent="0.25">
      <c r="B49" s="96">
        <v>43928</v>
      </c>
      <c r="C49" s="6" t="s">
        <v>26</v>
      </c>
      <c r="D49" s="7">
        <v>15396</v>
      </c>
      <c r="E49" s="7">
        <v>49869</v>
      </c>
      <c r="F49" s="7">
        <v>108400</v>
      </c>
      <c r="G49" s="7">
        <v>217331</v>
      </c>
      <c r="H49" s="7">
        <v>498733</v>
      </c>
    </row>
    <row r="50" spans="2:8" x14ac:dyDescent="0.25">
      <c r="B50" s="96">
        <v>43929</v>
      </c>
      <c r="C50" s="6" t="s">
        <v>27</v>
      </c>
      <c r="D50" s="7">
        <v>15913</v>
      </c>
      <c r="E50" s="7">
        <v>49845</v>
      </c>
      <c r="F50" s="7">
        <v>107690</v>
      </c>
      <c r="G50" s="7">
        <v>213397</v>
      </c>
      <c r="H50" s="7">
        <v>497474</v>
      </c>
    </row>
    <row r="51" spans="2:8" x14ac:dyDescent="0.25">
      <c r="B51" s="96">
        <v>43930</v>
      </c>
      <c r="C51" s="6" t="s">
        <v>28</v>
      </c>
      <c r="D51" s="7">
        <v>16671</v>
      </c>
      <c r="E51" s="7">
        <v>49009</v>
      </c>
      <c r="F51" s="7">
        <v>107660</v>
      </c>
      <c r="G51" s="7">
        <v>212476</v>
      </c>
      <c r="H51" s="7">
        <v>500008</v>
      </c>
    </row>
    <row r="52" spans="2:8" x14ac:dyDescent="0.25">
      <c r="B52" s="96">
        <v>43931</v>
      </c>
      <c r="C52" s="6" t="s">
        <v>29</v>
      </c>
      <c r="D52" s="7">
        <v>18639</v>
      </c>
      <c r="E52" s="7">
        <v>52066</v>
      </c>
      <c r="F52" s="7">
        <v>116615</v>
      </c>
      <c r="G52" s="7">
        <v>222513</v>
      </c>
      <c r="H52" s="7">
        <v>525716</v>
      </c>
    </row>
    <row r="53" spans="2:8" x14ac:dyDescent="0.25">
      <c r="B53" s="96">
        <v>43932</v>
      </c>
      <c r="C53" s="6" t="s">
        <v>30</v>
      </c>
      <c r="D53" s="7">
        <v>281</v>
      </c>
      <c r="E53" s="7">
        <v>3137</v>
      </c>
      <c r="F53" s="7">
        <v>7299</v>
      </c>
      <c r="G53" s="7">
        <v>402</v>
      </c>
      <c r="H53" s="7">
        <v>21603</v>
      </c>
    </row>
    <row r="54" spans="2:8" x14ac:dyDescent="0.25">
      <c r="B54" s="96">
        <v>43933</v>
      </c>
      <c r="C54" s="6" t="s">
        <v>24</v>
      </c>
      <c r="D54" s="7">
        <v>361</v>
      </c>
      <c r="E54" s="7">
        <v>2834</v>
      </c>
      <c r="F54" s="7">
        <v>6071</v>
      </c>
      <c r="G54" s="7">
        <v>335</v>
      </c>
      <c r="H54" s="7">
        <v>17332</v>
      </c>
    </row>
    <row r="55" spans="2:8" x14ac:dyDescent="0.25">
      <c r="B55" s="96">
        <v>43934</v>
      </c>
      <c r="C55" s="6" t="s">
        <v>25</v>
      </c>
      <c r="D55" s="7">
        <v>18609</v>
      </c>
      <c r="E55" s="7">
        <v>59448</v>
      </c>
      <c r="F55" s="7">
        <v>126808</v>
      </c>
      <c r="G55" s="7">
        <v>249741</v>
      </c>
      <c r="H55" s="7">
        <v>576864</v>
      </c>
    </row>
    <row r="56" spans="2:8" x14ac:dyDescent="0.25">
      <c r="B56" s="96">
        <v>43935</v>
      </c>
      <c r="C56" s="6" t="s">
        <v>26</v>
      </c>
      <c r="D56" s="7">
        <v>17599</v>
      </c>
      <c r="E56" s="7">
        <v>54232</v>
      </c>
      <c r="F56" s="7">
        <v>117772</v>
      </c>
      <c r="G56" s="7">
        <v>232979</v>
      </c>
      <c r="H56" s="7">
        <v>546529</v>
      </c>
    </row>
    <row r="57" spans="2:8" x14ac:dyDescent="0.25">
      <c r="B57" s="96">
        <v>43936</v>
      </c>
      <c r="C57" s="6" t="s">
        <v>27</v>
      </c>
      <c r="D57" s="7">
        <v>15452</v>
      </c>
      <c r="E57" s="7">
        <v>51722</v>
      </c>
      <c r="F57" s="7">
        <v>110101</v>
      </c>
      <c r="G57" s="7">
        <v>219380</v>
      </c>
      <c r="H57" s="7">
        <v>517567</v>
      </c>
    </row>
    <row r="58" spans="2:8" x14ac:dyDescent="0.25">
      <c r="B58" s="96">
        <v>43937</v>
      </c>
      <c r="C58" s="6" t="s">
        <v>28</v>
      </c>
      <c r="D58" s="7">
        <v>18251</v>
      </c>
      <c r="E58" s="7">
        <v>55896</v>
      </c>
      <c r="F58" s="7">
        <v>120350</v>
      </c>
      <c r="G58" s="7">
        <v>241150</v>
      </c>
      <c r="H58" s="7">
        <v>564560</v>
      </c>
    </row>
    <row r="59" spans="2:8" x14ac:dyDescent="0.25">
      <c r="B59" s="96">
        <v>43938</v>
      </c>
      <c r="C59" s="6" t="s">
        <v>29</v>
      </c>
      <c r="D59" s="7">
        <v>20726</v>
      </c>
      <c r="E59" s="7">
        <v>56974</v>
      </c>
      <c r="F59" s="7">
        <v>119671</v>
      </c>
      <c r="G59" s="7">
        <v>242777</v>
      </c>
      <c r="H59" s="7">
        <v>567997</v>
      </c>
    </row>
    <row r="60" spans="2:8" x14ac:dyDescent="0.25">
      <c r="B60" s="96">
        <v>43939</v>
      </c>
      <c r="C60" s="6" t="s">
        <v>30</v>
      </c>
      <c r="D60" s="7">
        <v>602</v>
      </c>
      <c r="E60" s="7">
        <v>4093</v>
      </c>
      <c r="F60" s="7">
        <v>8329</v>
      </c>
      <c r="G60" s="7">
        <v>11231</v>
      </c>
      <c r="H60" s="7">
        <v>26963</v>
      </c>
    </row>
    <row r="61" spans="2:8" x14ac:dyDescent="0.25">
      <c r="B61" s="96">
        <v>43940</v>
      </c>
      <c r="C61" s="6" t="s">
        <v>24</v>
      </c>
      <c r="D61" s="7">
        <v>593</v>
      </c>
      <c r="E61" s="7">
        <v>3018</v>
      </c>
      <c r="F61" s="7">
        <v>6130</v>
      </c>
      <c r="G61" s="7">
        <v>9107</v>
      </c>
      <c r="H61" s="7">
        <v>22030</v>
      </c>
    </row>
    <row r="62" spans="2:8" x14ac:dyDescent="0.25">
      <c r="B62" s="96">
        <v>43941</v>
      </c>
      <c r="C62" s="6" t="s">
        <v>25</v>
      </c>
      <c r="D62" s="7">
        <v>22927</v>
      </c>
      <c r="E62" s="7">
        <v>66501</v>
      </c>
      <c r="F62" s="7">
        <v>146749</v>
      </c>
      <c r="G62" s="7">
        <v>283407</v>
      </c>
      <c r="H62" s="7">
        <v>641195</v>
      </c>
    </row>
    <row r="63" spans="2:8" x14ac:dyDescent="0.25">
      <c r="B63" s="96">
        <v>43942</v>
      </c>
      <c r="C63" s="6" t="s">
        <v>26</v>
      </c>
      <c r="D63" s="7">
        <v>21282</v>
      </c>
      <c r="E63" s="7">
        <v>60876</v>
      </c>
      <c r="F63" s="7">
        <v>135473</v>
      </c>
      <c r="G63" s="7">
        <v>270138</v>
      </c>
      <c r="H63" s="7">
        <v>617711</v>
      </c>
    </row>
    <row r="64" spans="2:8" x14ac:dyDescent="0.25">
      <c r="B64" s="96">
        <v>43943</v>
      </c>
      <c r="C64" s="6" t="s">
        <v>27</v>
      </c>
      <c r="D64" s="7">
        <v>22467</v>
      </c>
      <c r="E64" s="7">
        <v>65077</v>
      </c>
      <c r="F64" s="7">
        <v>146432</v>
      </c>
      <c r="G64" s="7">
        <v>283535</v>
      </c>
      <c r="H64" s="7">
        <v>655001</v>
      </c>
    </row>
    <row r="65" spans="2:13" x14ac:dyDescent="0.25">
      <c r="B65" s="96">
        <v>43944</v>
      </c>
      <c r="C65" s="6" t="s">
        <v>28</v>
      </c>
      <c r="D65" s="7">
        <v>849</v>
      </c>
      <c r="E65" s="7">
        <v>5960</v>
      </c>
      <c r="F65" s="7">
        <v>12176</v>
      </c>
      <c r="G65" s="7">
        <v>19560</v>
      </c>
      <c r="H65" s="7">
        <v>62314</v>
      </c>
    </row>
    <row r="66" spans="2:13" x14ac:dyDescent="0.25">
      <c r="B66" s="96">
        <v>43945</v>
      </c>
      <c r="C66" s="6" t="s">
        <v>29</v>
      </c>
      <c r="D66" s="7">
        <v>1124</v>
      </c>
      <c r="E66" s="7">
        <v>7765</v>
      </c>
      <c r="F66" s="7">
        <v>16750</v>
      </c>
      <c r="G66" s="7">
        <v>24597</v>
      </c>
      <c r="H66" s="7">
        <v>78001</v>
      </c>
    </row>
    <row r="67" spans="2:13" x14ac:dyDescent="0.25">
      <c r="B67" s="96">
        <v>43946</v>
      </c>
      <c r="C67" s="6" t="s">
        <v>30</v>
      </c>
      <c r="D67" s="7">
        <v>702</v>
      </c>
      <c r="E67" s="7">
        <v>5216</v>
      </c>
      <c r="F67" s="7">
        <v>11274</v>
      </c>
      <c r="G67" s="7">
        <v>12611</v>
      </c>
      <c r="H67" s="7">
        <v>40361</v>
      </c>
    </row>
    <row r="68" spans="2:13" x14ac:dyDescent="0.25">
      <c r="B68" s="96">
        <v>43947</v>
      </c>
      <c r="C68" s="6" t="s">
        <v>24</v>
      </c>
      <c r="D68" s="7">
        <v>560</v>
      </c>
      <c r="E68" s="7">
        <v>4406</v>
      </c>
      <c r="F68" s="7">
        <v>9752</v>
      </c>
      <c r="G68" s="7">
        <v>10893</v>
      </c>
      <c r="H68" s="7">
        <v>34155</v>
      </c>
    </row>
    <row r="69" spans="2:13" x14ac:dyDescent="0.25">
      <c r="B69" s="96">
        <v>43948</v>
      </c>
      <c r="C69" s="6" t="s">
        <v>25</v>
      </c>
      <c r="D69" s="7">
        <v>24720</v>
      </c>
      <c r="E69" s="7">
        <v>70470</v>
      </c>
      <c r="F69" s="7">
        <v>155500</v>
      </c>
      <c r="G69" s="7">
        <v>303520</v>
      </c>
      <c r="H69" s="7">
        <v>681437</v>
      </c>
    </row>
    <row r="70" spans="2:13" x14ac:dyDescent="0.25">
      <c r="B70" s="96">
        <v>43949</v>
      </c>
      <c r="C70" s="6" t="s">
        <v>26</v>
      </c>
      <c r="D70" s="7">
        <v>22183</v>
      </c>
      <c r="E70" s="7">
        <v>62370</v>
      </c>
      <c r="F70" s="7">
        <v>139439</v>
      </c>
      <c r="G70" s="7">
        <v>275738</v>
      </c>
      <c r="H70" s="7">
        <v>623725</v>
      </c>
    </row>
    <row r="71" spans="2:13" x14ac:dyDescent="0.25">
      <c r="B71" s="96">
        <v>43950</v>
      </c>
      <c r="C71" s="6" t="s">
        <v>27</v>
      </c>
      <c r="D71" s="7">
        <v>22917</v>
      </c>
      <c r="E71" s="7">
        <v>63952</v>
      </c>
      <c r="F71" s="7">
        <v>142524</v>
      </c>
      <c r="G71" s="7">
        <v>279625</v>
      </c>
      <c r="H71" s="7">
        <v>633666</v>
      </c>
    </row>
    <row r="72" spans="2:13" x14ac:dyDescent="0.25">
      <c r="B72" s="96">
        <v>43951</v>
      </c>
      <c r="C72" s="6" t="s">
        <v>28</v>
      </c>
      <c r="D72" s="7">
        <v>23393</v>
      </c>
      <c r="E72" s="7">
        <v>62529</v>
      </c>
      <c r="F72" s="7">
        <v>135633</v>
      </c>
      <c r="G72" s="7">
        <v>277299</v>
      </c>
      <c r="H72" s="7">
        <v>617711</v>
      </c>
    </row>
    <row r="75" spans="2:13" x14ac:dyDescent="0.25">
      <c r="B75" s="121" t="s">
        <v>44</v>
      </c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</row>
    <row r="76" spans="2:13" ht="30" x14ac:dyDescent="0.25">
      <c r="B76" s="97" t="s">
        <v>23</v>
      </c>
      <c r="C76" s="97" t="s">
        <v>19</v>
      </c>
      <c r="D76" s="97" t="s">
        <v>7</v>
      </c>
      <c r="E76" s="97" t="s">
        <v>4</v>
      </c>
      <c r="F76" s="97" t="s">
        <v>8</v>
      </c>
      <c r="G76" s="97" t="s">
        <v>9</v>
      </c>
      <c r="H76" s="97" t="s">
        <v>10</v>
      </c>
      <c r="J76" s="97"/>
      <c r="K76" s="97" t="s">
        <v>45</v>
      </c>
      <c r="L76" s="97" t="s">
        <v>46</v>
      </c>
      <c r="M76" s="97" t="s">
        <v>48</v>
      </c>
    </row>
    <row r="77" spans="2:13" x14ac:dyDescent="0.25">
      <c r="B77" s="96">
        <v>43891</v>
      </c>
      <c r="C77" s="6" t="s">
        <v>24</v>
      </c>
      <c r="D77" s="7">
        <v>216418</v>
      </c>
      <c r="E77" s="7">
        <v>346143</v>
      </c>
      <c r="F77" s="7">
        <v>576358</v>
      </c>
      <c r="G77" s="7">
        <v>1406330</v>
      </c>
      <c r="H77" s="7">
        <v>2143444</v>
      </c>
      <c r="J77" s="6" t="s">
        <v>10</v>
      </c>
      <c r="K77" s="7">
        <f>AVERAGE($H$43:$H$52)</f>
        <v>471102.8</v>
      </c>
      <c r="L77" s="7">
        <f>AVERAGE($H$53:$H$72)</f>
        <v>377336.1</v>
      </c>
      <c r="M77" s="18">
        <f>(L77/K77)-1</f>
        <v>-0.19903660092871456</v>
      </c>
    </row>
    <row r="78" spans="2:13" x14ac:dyDescent="0.25">
      <c r="B78" s="96">
        <v>43892</v>
      </c>
      <c r="C78" s="6" t="s">
        <v>25</v>
      </c>
      <c r="D78" s="7">
        <v>219361</v>
      </c>
      <c r="E78" s="7">
        <v>457329</v>
      </c>
      <c r="F78" s="7">
        <v>964715</v>
      </c>
      <c r="G78" s="7">
        <v>2171178</v>
      </c>
      <c r="H78" s="7">
        <v>3674911</v>
      </c>
      <c r="J78" s="6" t="s">
        <v>9</v>
      </c>
      <c r="K78" s="7">
        <f>AVERAGE($G$43:$G$52)</f>
        <v>209937.1</v>
      </c>
      <c r="L78" s="7">
        <f>AVERAGE($G$53:$G$72)</f>
        <v>162401.25</v>
      </c>
      <c r="M78" s="18">
        <f>(L78/K78)-1</f>
        <v>-0.22642901135625859</v>
      </c>
    </row>
    <row r="79" spans="2:13" x14ac:dyDescent="0.25">
      <c r="B79" s="96">
        <v>43893</v>
      </c>
      <c r="C79" s="6" t="s">
        <v>26</v>
      </c>
      <c r="D79" s="7">
        <v>241981</v>
      </c>
      <c r="E79" s="7">
        <v>473896</v>
      </c>
      <c r="F79" s="7">
        <v>980037</v>
      </c>
      <c r="G79" s="7">
        <v>2215441</v>
      </c>
      <c r="H79" s="7">
        <v>3735194</v>
      </c>
      <c r="J79" s="6" t="s">
        <v>8</v>
      </c>
      <c r="K79" s="7">
        <f>AVERAGE($F$43:$F$52)</f>
        <v>103643.4</v>
      </c>
      <c r="L79" s="7">
        <f>AVERAGE($F$53:$F$72)</f>
        <v>83711.649999999994</v>
      </c>
      <c r="M79" s="18">
        <f>(L79/K79)-1</f>
        <v>-0.19231084661444919</v>
      </c>
    </row>
    <row r="80" spans="2:13" x14ac:dyDescent="0.25">
      <c r="B80" s="96">
        <v>43894</v>
      </c>
      <c r="C80" s="6" t="s">
        <v>27</v>
      </c>
      <c r="D80" s="7">
        <v>226722</v>
      </c>
      <c r="E80" s="7">
        <v>466050</v>
      </c>
      <c r="F80" s="7">
        <v>970770</v>
      </c>
      <c r="G80" s="7">
        <v>2179211</v>
      </c>
      <c r="H80" s="7">
        <v>3699615</v>
      </c>
      <c r="J80" s="6" t="s">
        <v>4</v>
      </c>
      <c r="K80" s="7">
        <f>AVERAGE($E$43:$E$52)</f>
        <v>45689.7</v>
      </c>
      <c r="L80" s="7">
        <f>AVERAGE($E$53:$E$72)</f>
        <v>38323.800000000003</v>
      </c>
      <c r="M80" s="18">
        <f>(L80/K80)-1</f>
        <v>-0.16121576635434232</v>
      </c>
    </row>
    <row r="81" spans="2:13" x14ac:dyDescent="0.25">
      <c r="B81" s="96">
        <v>43895</v>
      </c>
      <c r="C81" s="6" t="s">
        <v>28</v>
      </c>
      <c r="D81" s="7">
        <v>204024</v>
      </c>
      <c r="E81" s="7">
        <v>453377</v>
      </c>
      <c r="F81" s="7">
        <v>962352</v>
      </c>
      <c r="G81" s="7">
        <v>2153816</v>
      </c>
      <c r="H81" s="7">
        <v>3602565</v>
      </c>
      <c r="J81" s="6" t="s">
        <v>7</v>
      </c>
      <c r="K81" s="7">
        <f>AVERAGE($D$43:$D$52)</f>
        <v>14974.1</v>
      </c>
      <c r="L81" s="7">
        <f>AVERAGE($D$53:$D$72)</f>
        <v>12779.9</v>
      </c>
      <c r="M81" s="18">
        <f>(L81/K81)-1</f>
        <v>-0.14653301367027072</v>
      </c>
    </row>
    <row r="82" spans="2:13" x14ac:dyDescent="0.25">
      <c r="B82" s="96">
        <v>43896</v>
      </c>
      <c r="C82" s="6" t="s">
        <v>29</v>
      </c>
      <c r="D82" s="7">
        <v>234848</v>
      </c>
      <c r="E82" s="7">
        <v>466538</v>
      </c>
      <c r="F82" s="7">
        <v>964949</v>
      </c>
      <c r="G82" s="7">
        <v>2239188</v>
      </c>
      <c r="H82" s="7">
        <v>3567871</v>
      </c>
    </row>
    <row r="83" spans="2:13" x14ac:dyDescent="0.25">
      <c r="B83" s="96">
        <v>43897</v>
      </c>
      <c r="C83" s="6" t="s">
        <v>30</v>
      </c>
      <c r="D83" s="7">
        <v>316155</v>
      </c>
      <c r="E83" s="7">
        <v>503371</v>
      </c>
      <c r="F83" s="7">
        <v>816459</v>
      </c>
      <c r="G83" s="7">
        <v>2026849</v>
      </c>
      <c r="H83" s="7">
        <v>2933831</v>
      </c>
    </row>
    <row r="84" spans="2:13" x14ac:dyDescent="0.25">
      <c r="B84" s="96">
        <v>43898</v>
      </c>
      <c r="C84" s="6" t="s">
        <v>24</v>
      </c>
      <c r="D84" s="7">
        <v>262370</v>
      </c>
      <c r="E84" s="7">
        <v>378831</v>
      </c>
      <c r="F84" s="7">
        <v>608555</v>
      </c>
      <c r="G84" s="7">
        <v>1414396</v>
      </c>
      <c r="H84" s="7">
        <v>2253061</v>
      </c>
    </row>
    <row r="85" spans="2:13" x14ac:dyDescent="0.25">
      <c r="B85" s="96">
        <v>43899</v>
      </c>
      <c r="C85" s="6" t="s">
        <v>25</v>
      </c>
      <c r="D85" s="7">
        <v>225124</v>
      </c>
      <c r="E85" s="7">
        <v>460123</v>
      </c>
      <c r="F85" s="7">
        <v>971594</v>
      </c>
      <c r="G85" s="7">
        <v>2187013</v>
      </c>
      <c r="H85" s="7">
        <v>3692633</v>
      </c>
    </row>
    <row r="86" spans="2:13" x14ac:dyDescent="0.25">
      <c r="B86" s="96">
        <v>43900</v>
      </c>
      <c r="C86" s="6" t="s">
        <v>26</v>
      </c>
      <c r="D86" s="7">
        <v>178055</v>
      </c>
      <c r="E86" s="7">
        <v>430678</v>
      </c>
      <c r="F86" s="7">
        <v>936462</v>
      </c>
      <c r="G86" s="7">
        <v>2099718</v>
      </c>
      <c r="H86" s="7">
        <v>3485506</v>
      </c>
    </row>
    <row r="87" spans="2:13" x14ac:dyDescent="0.25">
      <c r="B87" s="96">
        <v>43901</v>
      </c>
      <c r="C87" s="6" t="s">
        <v>27</v>
      </c>
      <c r="D87" s="7">
        <v>211899</v>
      </c>
      <c r="E87" s="7">
        <v>427166</v>
      </c>
      <c r="F87" s="7">
        <v>909317</v>
      </c>
      <c r="G87" s="7">
        <v>2036591</v>
      </c>
      <c r="H87" s="7">
        <v>3518504</v>
      </c>
    </row>
    <row r="88" spans="2:13" x14ac:dyDescent="0.25">
      <c r="B88" s="96">
        <v>43902</v>
      </c>
      <c r="C88" s="6" t="s">
        <v>28</v>
      </c>
      <c r="D88" s="7">
        <v>204662</v>
      </c>
      <c r="E88" s="7">
        <v>410031</v>
      </c>
      <c r="F88" s="7">
        <v>875057</v>
      </c>
      <c r="G88" s="7">
        <v>1959666</v>
      </c>
      <c r="H88" s="7">
        <v>3371342</v>
      </c>
    </row>
    <row r="89" spans="2:13" x14ac:dyDescent="0.25">
      <c r="B89" s="96">
        <v>43903</v>
      </c>
      <c r="C89" s="6" t="s">
        <v>29</v>
      </c>
      <c r="D89" s="7">
        <v>194074</v>
      </c>
      <c r="E89" s="7">
        <v>379508</v>
      </c>
      <c r="F89" s="7">
        <v>796829</v>
      </c>
      <c r="G89" s="7">
        <v>1821701</v>
      </c>
      <c r="H89" s="7">
        <v>3100836</v>
      </c>
    </row>
    <row r="90" spans="2:13" x14ac:dyDescent="0.25">
      <c r="B90" s="96">
        <v>43904</v>
      </c>
      <c r="C90" s="6" t="s">
        <v>30</v>
      </c>
      <c r="D90" s="7">
        <v>151666</v>
      </c>
      <c r="E90" s="7">
        <v>292668</v>
      </c>
      <c r="F90" s="7">
        <v>562370</v>
      </c>
      <c r="G90" s="7">
        <v>1285323</v>
      </c>
      <c r="H90" s="7">
        <v>2112368</v>
      </c>
    </row>
    <row r="91" spans="2:13" x14ac:dyDescent="0.25">
      <c r="B91" s="96">
        <v>43905</v>
      </c>
      <c r="C91" s="6" t="s">
        <v>24</v>
      </c>
      <c r="D91" s="7">
        <v>65648</v>
      </c>
      <c r="E91" s="7">
        <v>166214</v>
      </c>
      <c r="F91" s="7">
        <v>338325</v>
      </c>
      <c r="G91" s="7">
        <v>729521</v>
      </c>
      <c r="H91" s="7">
        <v>1262231</v>
      </c>
    </row>
    <row r="92" spans="2:13" x14ac:dyDescent="0.25">
      <c r="B92" s="96">
        <v>43906</v>
      </c>
      <c r="C92" s="6" t="s">
        <v>25</v>
      </c>
      <c r="D92" s="7">
        <v>108490</v>
      </c>
      <c r="E92" s="7">
        <v>244273</v>
      </c>
      <c r="F92" s="7">
        <v>549774</v>
      </c>
      <c r="G92" s="7">
        <v>1198332</v>
      </c>
      <c r="H92" s="7">
        <v>2081079</v>
      </c>
    </row>
    <row r="93" spans="2:13" x14ac:dyDescent="0.25">
      <c r="B93" s="96">
        <v>43907</v>
      </c>
      <c r="C93" s="6" t="s">
        <v>26</v>
      </c>
      <c r="D93" s="7">
        <v>90415</v>
      </c>
      <c r="E93" s="7">
        <v>191809</v>
      </c>
      <c r="F93" s="7">
        <v>443566</v>
      </c>
      <c r="G93" s="7">
        <v>960645</v>
      </c>
      <c r="H93" s="7">
        <v>1752057</v>
      </c>
    </row>
    <row r="94" spans="2:13" x14ac:dyDescent="0.25">
      <c r="B94" s="96">
        <v>43908</v>
      </c>
      <c r="C94" s="6" t="s">
        <v>27</v>
      </c>
      <c r="D94" s="7">
        <v>69277</v>
      </c>
      <c r="E94" s="7">
        <v>158116</v>
      </c>
      <c r="F94" s="7">
        <v>371663</v>
      </c>
      <c r="G94" s="7">
        <v>802695</v>
      </c>
      <c r="H94" s="7">
        <v>1503773</v>
      </c>
    </row>
    <row r="95" spans="2:13" x14ac:dyDescent="0.25">
      <c r="B95" s="96">
        <v>43909</v>
      </c>
      <c r="C95" s="6" t="s">
        <v>28</v>
      </c>
      <c r="D95" s="7">
        <v>56096</v>
      </c>
      <c r="E95" s="7">
        <v>131713</v>
      </c>
      <c r="F95" s="7">
        <v>312986</v>
      </c>
      <c r="G95" s="7">
        <v>673859</v>
      </c>
      <c r="H95" s="7">
        <v>1291392</v>
      </c>
    </row>
    <row r="96" spans="2:13" x14ac:dyDescent="0.25">
      <c r="B96" s="96">
        <v>43910</v>
      </c>
      <c r="C96" s="6" t="s">
        <v>29</v>
      </c>
      <c r="D96" s="7">
        <v>54868</v>
      </c>
      <c r="E96" s="7">
        <v>117918</v>
      </c>
      <c r="F96" s="7">
        <v>283476</v>
      </c>
      <c r="G96" s="7">
        <v>609695</v>
      </c>
      <c r="H96" s="7">
        <v>1193403</v>
      </c>
    </row>
    <row r="97" spans="2:8" x14ac:dyDescent="0.25">
      <c r="B97" s="96">
        <v>43911</v>
      </c>
      <c r="C97" s="6" t="s">
        <v>30</v>
      </c>
      <c r="D97" s="7">
        <v>39033</v>
      </c>
      <c r="E97" s="7">
        <v>81874</v>
      </c>
      <c r="F97" s="7">
        <v>197818</v>
      </c>
      <c r="G97" s="7">
        <v>419864</v>
      </c>
      <c r="H97" s="7">
        <v>808426</v>
      </c>
    </row>
    <row r="98" spans="2:8" x14ac:dyDescent="0.25">
      <c r="B98" s="96">
        <v>43912</v>
      </c>
      <c r="C98" s="6" t="s">
        <v>24</v>
      </c>
      <c r="D98" s="7">
        <v>21853</v>
      </c>
      <c r="E98" s="7">
        <v>48969</v>
      </c>
      <c r="F98" s="7">
        <v>113794</v>
      </c>
      <c r="G98" s="7">
        <v>229857</v>
      </c>
      <c r="H98" s="7">
        <v>425912</v>
      </c>
    </row>
    <row r="99" spans="2:8" x14ac:dyDescent="0.25">
      <c r="B99" s="96">
        <v>43913</v>
      </c>
      <c r="C99" s="6" t="s">
        <v>25</v>
      </c>
      <c r="D99" s="7">
        <v>32929</v>
      </c>
      <c r="E99" s="7">
        <v>81668</v>
      </c>
      <c r="F99" s="7">
        <v>204924</v>
      </c>
      <c r="G99" s="7">
        <v>429702</v>
      </c>
      <c r="H99" s="7">
        <v>819887</v>
      </c>
    </row>
    <row r="100" spans="2:8" x14ac:dyDescent="0.25">
      <c r="B100" s="96">
        <v>43914</v>
      </c>
      <c r="C100" s="6" t="s">
        <v>26</v>
      </c>
      <c r="D100" s="7">
        <v>24827</v>
      </c>
      <c r="E100" s="7">
        <v>64135</v>
      </c>
      <c r="F100" s="7">
        <v>167954</v>
      </c>
      <c r="G100" s="7">
        <v>352772</v>
      </c>
      <c r="H100" s="7">
        <v>683999</v>
      </c>
    </row>
    <row r="101" spans="2:8" x14ac:dyDescent="0.25">
      <c r="B101" s="96">
        <v>43915</v>
      </c>
      <c r="C101" s="6" t="s">
        <v>27</v>
      </c>
      <c r="D101" s="7">
        <v>24236</v>
      </c>
      <c r="E101" s="7">
        <v>60926</v>
      </c>
      <c r="F101" s="7">
        <v>159033</v>
      </c>
      <c r="G101" s="7">
        <v>333542</v>
      </c>
      <c r="H101" s="7">
        <v>662582</v>
      </c>
    </row>
    <row r="102" spans="2:8" x14ac:dyDescent="0.25">
      <c r="B102" s="96">
        <v>43916</v>
      </c>
      <c r="C102" s="6" t="s">
        <v>28</v>
      </c>
      <c r="D102" s="7">
        <v>23341</v>
      </c>
      <c r="E102" s="7">
        <v>57630</v>
      </c>
      <c r="F102" s="7">
        <v>151648</v>
      </c>
      <c r="G102" s="7">
        <v>316266</v>
      </c>
      <c r="H102" s="7">
        <v>640390</v>
      </c>
    </row>
    <row r="103" spans="2:8" x14ac:dyDescent="0.25">
      <c r="B103" s="96">
        <v>43917</v>
      </c>
      <c r="C103" s="6" t="s">
        <v>29</v>
      </c>
      <c r="D103" s="7">
        <v>24991</v>
      </c>
      <c r="E103" s="7">
        <v>58401</v>
      </c>
      <c r="F103" s="7">
        <v>154243</v>
      </c>
      <c r="G103" s="7">
        <v>319755</v>
      </c>
      <c r="H103" s="7">
        <v>646844</v>
      </c>
    </row>
    <row r="104" spans="2:8" x14ac:dyDescent="0.25">
      <c r="B104" s="96">
        <v>43918</v>
      </c>
      <c r="C104" s="6" t="s">
        <v>30</v>
      </c>
      <c r="D104" s="7">
        <v>15548</v>
      </c>
      <c r="E104" s="7">
        <v>42205</v>
      </c>
      <c r="F104" s="7">
        <v>112217</v>
      </c>
      <c r="G104" s="7">
        <v>228335</v>
      </c>
      <c r="H104" s="7">
        <v>454920</v>
      </c>
    </row>
    <row r="105" spans="2:8" x14ac:dyDescent="0.25">
      <c r="B105" s="96">
        <v>43919</v>
      </c>
      <c r="C105" s="6" t="s">
        <v>24</v>
      </c>
      <c r="D105" s="7">
        <v>7522</v>
      </c>
      <c r="E105" s="7">
        <v>24809</v>
      </c>
      <c r="F105" s="7">
        <v>64498</v>
      </c>
      <c r="G105" s="7">
        <v>127770</v>
      </c>
      <c r="H105" s="7">
        <v>258323</v>
      </c>
    </row>
    <row r="106" spans="2:8" x14ac:dyDescent="0.25">
      <c r="B106" s="96">
        <v>43920</v>
      </c>
      <c r="C106" s="6" t="s">
        <v>25</v>
      </c>
      <c r="D106" s="7">
        <v>24887</v>
      </c>
      <c r="E106" s="7">
        <v>58234</v>
      </c>
      <c r="F106" s="7">
        <v>143786</v>
      </c>
      <c r="G106" s="7">
        <v>303910</v>
      </c>
      <c r="H106" s="7">
        <v>616350</v>
      </c>
    </row>
    <row r="107" spans="2:8" x14ac:dyDescent="0.25">
      <c r="B107" s="96">
        <v>43921</v>
      </c>
      <c r="C107" s="6" t="s">
        <v>26</v>
      </c>
      <c r="D107" s="7">
        <v>18464</v>
      </c>
      <c r="E107" s="7">
        <v>51611</v>
      </c>
      <c r="F107" s="7">
        <v>127463</v>
      </c>
      <c r="G107" s="7">
        <v>266668</v>
      </c>
      <c r="H107" s="7">
        <v>560042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19.140625" bestFit="1" customWidth="1"/>
    <col min="3" max="3" width="13.140625" customWidth="1"/>
    <col min="4" max="4" width="21.28515625" customWidth="1"/>
    <col min="5" max="5" width="19" customWidth="1"/>
    <col min="6" max="6" width="17.28515625" customWidth="1"/>
    <col min="7" max="7" width="16" customWidth="1"/>
    <col min="8" max="8" width="18.85546875" customWidth="1"/>
    <col min="9" max="9" width="16" customWidth="1"/>
    <col min="10" max="10" width="18.85546875" customWidth="1"/>
    <col min="11" max="11" width="16" customWidth="1"/>
    <col min="12" max="14" width="18.85546875" customWidth="1"/>
  </cols>
  <sheetData>
    <row r="1" spans="1:12" s="2" customFormat="1" x14ac:dyDescent="0.25">
      <c r="A1" s="1" t="s">
        <v>38</v>
      </c>
    </row>
    <row r="2" spans="1:12" s="2" customFormat="1" ht="14.25" x14ac:dyDescent="0.2">
      <c r="A2" s="3"/>
    </row>
    <row r="3" spans="1:12" s="2" customFormat="1" ht="14.25" x14ac:dyDescent="0.2"/>
    <row r="4" spans="1:12" s="2" customFormat="1" ht="14.25" x14ac:dyDescent="0.2"/>
    <row r="7" spans="1:12" ht="14.45" customHeight="1" x14ac:dyDescent="0.25">
      <c r="B7" s="256"/>
      <c r="C7" s="254" t="s">
        <v>5</v>
      </c>
      <c r="D7" s="254"/>
      <c r="E7" s="258" t="s">
        <v>6</v>
      </c>
      <c r="F7" s="254"/>
      <c r="G7" s="258" t="s">
        <v>0</v>
      </c>
      <c r="H7" s="254"/>
      <c r="I7" s="258" t="s">
        <v>317</v>
      </c>
      <c r="J7" s="254"/>
      <c r="K7" s="258" t="s">
        <v>395</v>
      </c>
      <c r="L7" s="259"/>
    </row>
    <row r="8" spans="1:12" x14ac:dyDescent="0.25">
      <c r="B8" s="257"/>
      <c r="C8" s="205" t="s">
        <v>22</v>
      </c>
      <c r="D8" s="205" t="s">
        <v>21</v>
      </c>
      <c r="E8" s="208" t="s">
        <v>22</v>
      </c>
      <c r="F8" s="205" t="s">
        <v>21</v>
      </c>
      <c r="G8" s="208" t="s">
        <v>22</v>
      </c>
      <c r="H8" s="205" t="s">
        <v>21</v>
      </c>
      <c r="I8" s="208" t="s">
        <v>22</v>
      </c>
      <c r="J8" s="205" t="s">
        <v>21</v>
      </c>
      <c r="K8" s="208" t="s">
        <v>22</v>
      </c>
      <c r="L8" s="209" t="s">
        <v>21</v>
      </c>
    </row>
    <row r="9" spans="1:12" x14ac:dyDescent="0.25">
      <c r="B9" s="6" t="s">
        <v>7</v>
      </c>
      <c r="C9" s="7">
        <v>4312341</v>
      </c>
      <c r="D9" s="7">
        <v>1462639</v>
      </c>
      <c r="E9" s="19">
        <v>4018222</v>
      </c>
      <c r="F9" s="7">
        <v>1751551</v>
      </c>
      <c r="G9" s="19">
        <v>2693571</v>
      </c>
      <c r="H9" s="7">
        <v>1096213</v>
      </c>
      <c r="I9" s="19">
        <v>386623</v>
      </c>
      <c r="J9" s="7">
        <v>18716</v>
      </c>
      <c r="K9" s="224">
        <v>570741</v>
      </c>
      <c r="L9" s="225">
        <v>9148</v>
      </c>
    </row>
    <row r="10" spans="1:12" x14ac:dyDescent="0.25">
      <c r="B10" s="6" t="s">
        <v>4</v>
      </c>
      <c r="C10" s="7">
        <v>9730211</v>
      </c>
      <c r="D10" s="7">
        <v>2881972</v>
      </c>
      <c r="E10" s="19">
        <v>8902592</v>
      </c>
      <c r="F10" s="7">
        <v>3415631</v>
      </c>
      <c r="G10" s="19">
        <v>5701130</v>
      </c>
      <c r="H10" s="7">
        <v>1885084</v>
      </c>
      <c r="I10" s="19">
        <v>1141959</v>
      </c>
      <c r="J10" s="7">
        <v>81414</v>
      </c>
      <c r="K10" s="19">
        <v>1554647</v>
      </c>
      <c r="L10" s="226">
        <v>69457</v>
      </c>
    </row>
    <row r="11" spans="1:12" x14ac:dyDescent="0.25">
      <c r="B11" s="6" t="s">
        <v>8</v>
      </c>
      <c r="C11" s="7">
        <v>19830840</v>
      </c>
      <c r="D11" s="7">
        <v>5128475</v>
      </c>
      <c r="E11" s="19">
        <v>18548284</v>
      </c>
      <c r="F11" s="7">
        <v>5938794</v>
      </c>
      <c r="G11" s="19">
        <v>12402598</v>
      </c>
      <c r="H11" s="7">
        <v>3390394</v>
      </c>
      <c r="I11" s="19">
        <v>2527017</v>
      </c>
      <c r="J11" s="7">
        <v>183650</v>
      </c>
      <c r="K11" s="19">
        <v>3506182</v>
      </c>
      <c r="L11" s="226">
        <v>177654</v>
      </c>
    </row>
    <row r="12" spans="1:12" x14ac:dyDescent="0.25">
      <c r="B12" s="6" t="s">
        <v>9</v>
      </c>
      <c r="C12" s="7">
        <v>46729636</v>
      </c>
      <c r="D12" s="7">
        <v>12532657</v>
      </c>
      <c r="E12" s="19">
        <v>43002773</v>
      </c>
      <c r="F12" s="7">
        <v>14557306</v>
      </c>
      <c r="G12" s="19">
        <v>27631364</v>
      </c>
      <c r="H12" s="7">
        <v>7868245</v>
      </c>
      <c r="I12" s="19">
        <v>5035285</v>
      </c>
      <c r="J12" s="7">
        <v>312111</v>
      </c>
      <c r="K12" s="19">
        <v>6897467</v>
      </c>
      <c r="L12" s="226">
        <v>205843</v>
      </c>
    </row>
    <row r="13" spans="1:12" x14ac:dyDescent="0.25">
      <c r="B13" s="6" t="s">
        <v>10</v>
      </c>
      <c r="C13" s="7">
        <v>74196296</v>
      </c>
      <c r="D13" s="7">
        <v>18919776</v>
      </c>
      <c r="E13" s="19">
        <v>71018349</v>
      </c>
      <c r="F13" s="7">
        <v>21517085</v>
      </c>
      <c r="G13" s="19">
        <v>47900775</v>
      </c>
      <c r="H13" s="7">
        <v>12652516</v>
      </c>
      <c r="I13" s="19">
        <v>11512751</v>
      </c>
      <c r="J13" s="7">
        <v>744999</v>
      </c>
      <c r="K13" s="227">
        <v>13921405</v>
      </c>
      <c r="L13" s="228">
        <v>694297</v>
      </c>
    </row>
    <row r="14" spans="1:12" x14ac:dyDescent="0.25">
      <c r="B14" s="17" t="s">
        <v>31</v>
      </c>
      <c r="C14" s="9">
        <f>SUM(C9:C13)</f>
        <v>154799324</v>
      </c>
      <c r="D14" s="9">
        <f t="shared" ref="D14:H14" si="0">SUM(D9:D13)</f>
        <v>40925519</v>
      </c>
      <c r="E14" s="20">
        <f t="shared" si="0"/>
        <v>145490220</v>
      </c>
      <c r="F14" s="9">
        <f t="shared" si="0"/>
        <v>47180367</v>
      </c>
      <c r="G14" s="20">
        <f t="shared" si="0"/>
        <v>96329438</v>
      </c>
      <c r="H14" s="9">
        <f t="shared" si="0"/>
        <v>26892452</v>
      </c>
      <c r="I14" s="20">
        <f>SUM(I9:I13)</f>
        <v>20603635</v>
      </c>
      <c r="J14" s="9">
        <f>SUM(J9:J13)</f>
        <v>1340890</v>
      </c>
      <c r="K14" s="20">
        <f>SUM(K9:K13)</f>
        <v>26450442</v>
      </c>
      <c r="L14" s="229">
        <f>SUM(L9:L13)</f>
        <v>1156399</v>
      </c>
    </row>
    <row r="17" spans="2:14" ht="14.45" customHeight="1" x14ac:dyDescent="0.25">
      <c r="B17" s="256"/>
      <c r="C17" s="254" t="s">
        <v>396</v>
      </c>
      <c r="D17" s="254"/>
      <c r="E17" s="254"/>
      <c r="F17" s="258" t="s">
        <v>397</v>
      </c>
      <c r="G17" s="254"/>
      <c r="H17" s="254"/>
      <c r="I17" s="258" t="s">
        <v>401</v>
      </c>
      <c r="J17" s="254"/>
      <c r="K17" s="259"/>
      <c r="L17" s="258" t="s">
        <v>402</v>
      </c>
      <c r="M17" s="254"/>
      <c r="N17" s="259"/>
    </row>
    <row r="18" spans="2:14" x14ac:dyDescent="0.25">
      <c r="B18" s="257"/>
      <c r="C18" s="205" t="s">
        <v>22</v>
      </c>
      <c r="D18" s="205" t="s">
        <v>21</v>
      </c>
      <c r="E18" s="205" t="s">
        <v>37</v>
      </c>
      <c r="F18" s="22" t="s">
        <v>22</v>
      </c>
      <c r="G18" s="207" t="s">
        <v>21</v>
      </c>
      <c r="H18" s="207" t="s">
        <v>37</v>
      </c>
      <c r="I18" s="208" t="s">
        <v>22</v>
      </c>
      <c r="J18" s="205" t="s">
        <v>21</v>
      </c>
      <c r="K18" s="209" t="s">
        <v>37</v>
      </c>
      <c r="L18" s="208" t="s">
        <v>22</v>
      </c>
      <c r="M18" s="205" t="s">
        <v>21</v>
      </c>
      <c r="N18" s="209" t="s">
        <v>37</v>
      </c>
    </row>
    <row r="19" spans="2:14" x14ac:dyDescent="0.25">
      <c r="B19" s="6" t="s">
        <v>7</v>
      </c>
      <c r="C19" s="18">
        <f>(K9/C9)-1</f>
        <v>-0.86764938115979229</v>
      </c>
      <c r="D19" s="18">
        <f>(L9/D9)-1</f>
        <v>-0.99374555170482937</v>
      </c>
      <c r="E19" s="18">
        <f>(SUM(K9:L9)/SUM(C9:D9))-1</f>
        <v>-0.89958597259211293</v>
      </c>
      <c r="F19" s="21">
        <f>(K9/E9)-1</f>
        <v>-0.85796180499733465</v>
      </c>
      <c r="G19" s="16">
        <f>(L9/F9)-1</f>
        <v>-0.99477720032131522</v>
      </c>
      <c r="H19" s="16">
        <f>(SUM(K9:L9)/SUM(E9:F9))-1</f>
        <v>-0.89949535276344494</v>
      </c>
      <c r="I19" s="125">
        <f>(K9/G9)-1</f>
        <v>-0.78810991059823554</v>
      </c>
      <c r="J19" s="15">
        <f>(L9/H9)-1</f>
        <v>-0.99165490648259047</v>
      </c>
      <c r="K19" s="230">
        <f>(SUM(K9:L9)/SUM(G9:H9))-1</f>
        <v>-0.84698626623575379</v>
      </c>
      <c r="L19" s="125">
        <f>(K9/I9)-1</f>
        <v>0.47622102151191203</v>
      </c>
      <c r="M19" s="15">
        <f>(L9/J9)-1</f>
        <v>-0.51122034622782642</v>
      </c>
      <c r="N19" s="230">
        <f>(SUM(K9:L9)/SUM(I9:J9))-1</f>
        <v>0.43062720340258398</v>
      </c>
    </row>
    <row r="20" spans="2:14" x14ac:dyDescent="0.25">
      <c r="B20" s="6" t="s">
        <v>4</v>
      </c>
      <c r="C20" s="18">
        <f t="shared" ref="C20:D23" si="1">(K10/C10)-1</f>
        <v>-0.8402247392168577</v>
      </c>
      <c r="D20" s="18">
        <f t="shared" si="1"/>
        <v>-0.97589948826706163</v>
      </c>
      <c r="E20" s="18">
        <f t="shared" ref="E20:E23" si="2">(SUM(K10:L10)/SUM(C10:D10))-1</f>
        <v>-0.87122736801392753</v>
      </c>
      <c r="F20" s="21">
        <f t="shared" ref="F20:G23" si="3">(K10/E10)-1</f>
        <v>-0.82537141991905283</v>
      </c>
      <c r="G20" s="16">
        <f t="shared" si="3"/>
        <v>-0.97966495795359632</v>
      </c>
      <c r="H20" s="16">
        <f t="shared" ref="H20:H23" si="4">(SUM(K10:L10)/SUM(E10:F10))-1</f>
        <v>-0.86815435960203025</v>
      </c>
      <c r="I20" s="21">
        <f t="shared" ref="I20:J24" si="5">(K10/G10)-1</f>
        <v>-0.72730897208097345</v>
      </c>
      <c r="J20" s="16">
        <f t="shared" si="5"/>
        <v>-0.96315442707062393</v>
      </c>
      <c r="K20" s="128">
        <f t="shared" ref="K20:K24" si="6">(SUM(K10:L10)/SUM(G10:H10))-1</f>
        <v>-0.78591376409892999</v>
      </c>
      <c r="L20" s="21">
        <f t="shared" ref="L20:M24" si="7">(K10/I10)-1</f>
        <v>0.36138600422607126</v>
      </c>
      <c r="M20" s="16">
        <f t="shared" si="7"/>
        <v>-0.14686663227454733</v>
      </c>
      <c r="N20" s="128">
        <f t="shared" ref="N20:N24" si="8">(SUM(K10:L10)/SUM(I10:J10))-1</f>
        <v>0.32756240328992048</v>
      </c>
    </row>
    <row r="21" spans="2:14" x14ac:dyDescent="0.25">
      <c r="B21" s="6" t="s">
        <v>8</v>
      </c>
      <c r="C21" s="18">
        <f t="shared" si="1"/>
        <v>-0.82319548743270587</v>
      </c>
      <c r="D21" s="18">
        <f t="shared" si="1"/>
        <v>-0.96535929296720757</v>
      </c>
      <c r="E21" s="18">
        <f t="shared" si="2"/>
        <v>-0.85240636612022402</v>
      </c>
      <c r="F21" s="21">
        <f t="shared" si="3"/>
        <v>-0.81097000671328945</v>
      </c>
      <c r="G21" s="16">
        <f t="shared" si="3"/>
        <v>-0.97008584571210921</v>
      </c>
      <c r="H21" s="16">
        <f t="shared" si="4"/>
        <v>-0.8495600005847983</v>
      </c>
      <c r="I21" s="21">
        <f t="shared" si="5"/>
        <v>-0.71730261675819862</v>
      </c>
      <c r="J21" s="16">
        <f t="shared" si="5"/>
        <v>-0.94760078032228701</v>
      </c>
      <c r="K21" s="128">
        <f t="shared" si="6"/>
        <v>-0.7667423626884633</v>
      </c>
      <c r="L21" s="21">
        <f t="shared" si="7"/>
        <v>0.38747859630544634</v>
      </c>
      <c r="M21" s="16">
        <f t="shared" si="7"/>
        <v>-3.2649060713313416E-2</v>
      </c>
      <c r="N21" s="128">
        <f t="shared" si="8"/>
        <v>0.3590145893981076</v>
      </c>
    </row>
    <row r="22" spans="2:14" x14ac:dyDescent="0.25">
      <c r="B22" s="6" t="s">
        <v>9</v>
      </c>
      <c r="C22" s="18">
        <f t="shared" si="1"/>
        <v>-0.85239630370756581</v>
      </c>
      <c r="D22" s="18">
        <f t="shared" si="1"/>
        <v>-0.98357547006991419</v>
      </c>
      <c r="E22" s="18">
        <f t="shared" si="2"/>
        <v>-0.88013778002143794</v>
      </c>
      <c r="F22" s="21">
        <f t="shared" si="3"/>
        <v>-0.83960413436593961</v>
      </c>
      <c r="G22" s="16">
        <f t="shared" si="3"/>
        <v>-0.98585981499598896</v>
      </c>
      <c r="H22" s="16">
        <f t="shared" si="4"/>
        <v>-0.87659311586420863</v>
      </c>
      <c r="I22" s="21">
        <f t="shared" si="5"/>
        <v>-0.75037544292058833</v>
      </c>
      <c r="J22" s="16">
        <f t="shared" si="5"/>
        <v>-0.97383876582389084</v>
      </c>
      <c r="K22" s="128">
        <f t="shared" si="6"/>
        <v>-0.79990455669525828</v>
      </c>
      <c r="L22" s="21">
        <f t="shared" si="7"/>
        <v>0.36982653414851385</v>
      </c>
      <c r="M22" s="16">
        <f t="shared" si="7"/>
        <v>-0.34048143128566444</v>
      </c>
      <c r="N22" s="128">
        <f t="shared" si="8"/>
        <v>0.32836805054273155</v>
      </c>
    </row>
    <row r="23" spans="2:14" x14ac:dyDescent="0.25">
      <c r="B23" s="6" t="s">
        <v>10</v>
      </c>
      <c r="C23" s="18">
        <f t="shared" si="1"/>
        <v>-0.8123706202261094</v>
      </c>
      <c r="D23" s="18">
        <f t="shared" si="1"/>
        <v>-0.96330310675982633</v>
      </c>
      <c r="E23" s="18">
        <f t="shared" si="2"/>
        <v>-0.84303781628589314</v>
      </c>
      <c r="F23" s="21">
        <f t="shared" si="3"/>
        <v>-0.80397453339840386</v>
      </c>
      <c r="G23" s="16">
        <f t="shared" si="3"/>
        <v>-0.96773275748085763</v>
      </c>
      <c r="H23" s="16">
        <f t="shared" si="4"/>
        <v>-0.84205291564310381</v>
      </c>
      <c r="I23" s="126">
        <f t="shared" si="5"/>
        <v>-0.70936994234435669</v>
      </c>
      <c r="J23" s="119">
        <f t="shared" si="5"/>
        <v>-0.94512577577455736</v>
      </c>
      <c r="K23" s="231">
        <f t="shared" si="6"/>
        <v>-0.75863075716231509</v>
      </c>
      <c r="L23" s="21">
        <f t="shared" si="7"/>
        <v>0.20921619863054453</v>
      </c>
      <c r="M23" s="16">
        <f t="shared" si="7"/>
        <v>-6.8056467189888892E-2</v>
      </c>
      <c r="N23" s="128">
        <f t="shared" si="8"/>
        <v>0.1923641777650873</v>
      </c>
    </row>
    <row r="24" spans="2:14" x14ac:dyDescent="0.25">
      <c r="B24" s="17" t="s">
        <v>31</v>
      </c>
      <c r="C24" s="120">
        <f>(K14/C14)-1</f>
        <v>-0.82913076545476394</v>
      </c>
      <c r="D24" s="120">
        <f>(L14/D14)-1</f>
        <v>-0.97174381588172409</v>
      </c>
      <c r="E24" s="120">
        <f>(SUM(K14:L14)/SUM(C14:D14))-1</f>
        <v>-0.8589507567008241</v>
      </c>
      <c r="F24" s="127">
        <f>(K14/E14)-1</f>
        <v>-0.8181978005119519</v>
      </c>
      <c r="G24" s="120">
        <f>(L14/F14)-1</f>
        <v>-0.97548982609652024</v>
      </c>
      <c r="H24" s="120">
        <f>(SUM(K14:L14)/SUM(E14:F14))-1</f>
        <v>-0.85671481345515388</v>
      </c>
      <c r="I24" s="127">
        <f t="shared" si="5"/>
        <v>-0.72541683467519036</v>
      </c>
      <c r="J24" s="120">
        <f t="shared" si="5"/>
        <v>-0.95699912376900409</v>
      </c>
      <c r="K24" s="120">
        <f t="shared" si="6"/>
        <v>-0.77595830578479197</v>
      </c>
      <c r="L24" s="127">
        <f t="shared" si="7"/>
        <v>0.28377550854497269</v>
      </c>
      <c r="M24" s="120">
        <f t="shared" si="7"/>
        <v>-0.1375884673612302</v>
      </c>
      <c r="N24" s="232">
        <f t="shared" si="8"/>
        <v>0.25802864267966608</v>
      </c>
    </row>
  </sheetData>
  <mergeCells count="11">
    <mergeCell ref="B7:B8"/>
    <mergeCell ref="B17:B18"/>
    <mergeCell ref="C7:D7"/>
    <mergeCell ref="E7:F7"/>
    <mergeCell ref="I7:J7"/>
    <mergeCell ref="I17:K17"/>
    <mergeCell ref="C17:E17"/>
    <mergeCell ref="F17:H17"/>
    <mergeCell ref="G7:H7"/>
    <mergeCell ref="K7:L7"/>
    <mergeCell ref="L17:N1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32.85546875" customWidth="1"/>
    <col min="3" max="3" width="16.85546875" customWidth="1"/>
    <col min="4" max="18" width="17" customWidth="1"/>
  </cols>
  <sheetData>
    <row r="1" spans="1:12" s="2" customFormat="1" x14ac:dyDescent="0.25">
      <c r="A1" s="1" t="s">
        <v>49</v>
      </c>
    </row>
    <row r="2" spans="1:12" s="2" customFormat="1" ht="14.25" x14ac:dyDescent="0.2">
      <c r="A2" s="3"/>
    </row>
    <row r="3" spans="1:12" s="2" customFormat="1" ht="14.25" x14ac:dyDescent="0.2"/>
    <row r="4" spans="1:12" s="2" customFormat="1" ht="14.25" x14ac:dyDescent="0.2"/>
    <row r="7" spans="1:12" x14ac:dyDescent="0.25">
      <c r="B7" s="256"/>
      <c r="C7" s="254" t="s">
        <v>5</v>
      </c>
      <c r="D7" s="259"/>
      <c r="E7" s="258" t="s">
        <v>6</v>
      </c>
      <c r="F7" s="259"/>
      <c r="G7" s="258" t="s">
        <v>0</v>
      </c>
      <c r="H7" s="259"/>
      <c r="I7" s="258" t="s">
        <v>317</v>
      </c>
      <c r="J7" s="259"/>
      <c r="K7" s="258" t="s">
        <v>395</v>
      </c>
      <c r="L7" s="259"/>
    </row>
    <row r="8" spans="1:12" x14ac:dyDescent="0.25">
      <c r="B8" s="257"/>
      <c r="C8" s="205" t="s">
        <v>22</v>
      </c>
      <c r="D8" s="205" t="s">
        <v>21</v>
      </c>
      <c r="E8" s="208" t="s">
        <v>22</v>
      </c>
      <c r="F8" s="205" t="s">
        <v>21</v>
      </c>
      <c r="G8" s="208" t="s">
        <v>22</v>
      </c>
      <c r="H8" s="205" t="s">
        <v>21</v>
      </c>
      <c r="I8" s="208" t="s">
        <v>22</v>
      </c>
      <c r="J8" s="205" t="s">
        <v>21</v>
      </c>
      <c r="K8" s="208" t="s">
        <v>22</v>
      </c>
      <c r="L8" s="209" t="s">
        <v>21</v>
      </c>
    </row>
    <row r="9" spans="1:12" x14ac:dyDescent="0.25">
      <c r="B9" s="6" t="s">
        <v>403</v>
      </c>
      <c r="C9" s="7">
        <v>505700.52173913043</v>
      </c>
      <c r="D9" s="7">
        <v>334683</v>
      </c>
      <c r="E9" s="19">
        <v>538131.25</v>
      </c>
      <c r="F9" s="7">
        <v>344584.22222222225</v>
      </c>
      <c r="G9" s="19">
        <v>291354.27272727271</v>
      </c>
      <c r="H9" s="7">
        <v>171953</v>
      </c>
      <c r="I9" s="19">
        <v>35975.318181818184</v>
      </c>
      <c r="J9" s="7">
        <v>5952.625</v>
      </c>
      <c r="K9" s="19">
        <v>52712.666666666664</v>
      </c>
      <c r="L9" s="226">
        <v>3205.7</v>
      </c>
    </row>
    <row r="10" spans="1:12" x14ac:dyDescent="0.25">
      <c r="B10" s="6" t="s">
        <v>18</v>
      </c>
      <c r="C10" s="7">
        <v>423052.65217391303</v>
      </c>
      <c r="D10" s="7">
        <v>360246.5</v>
      </c>
      <c r="E10" s="19">
        <v>445129.6</v>
      </c>
      <c r="F10" s="7">
        <v>379514.55555555556</v>
      </c>
      <c r="G10" s="19">
        <v>259142.27272727274</v>
      </c>
      <c r="H10" s="7">
        <v>209453.77777777778</v>
      </c>
      <c r="I10" s="19">
        <v>51907.227272727272</v>
      </c>
      <c r="J10" s="7">
        <v>10176.75</v>
      </c>
      <c r="K10" s="19">
        <v>74030.809523809527</v>
      </c>
      <c r="L10" s="226">
        <v>6945.7</v>
      </c>
    </row>
    <row r="11" spans="1:12" x14ac:dyDescent="0.25">
      <c r="B11" s="6" t="s">
        <v>404</v>
      </c>
      <c r="C11" s="7">
        <v>388249.4347826087</v>
      </c>
      <c r="D11" s="7">
        <v>342268.125</v>
      </c>
      <c r="E11" s="19">
        <v>409848.65</v>
      </c>
      <c r="F11" s="7">
        <v>354828.88888888888</v>
      </c>
      <c r="G11" s="19">
        <v>254808.18181818182</v>
      </c>
      <c r="H11" s="7">
        <v>201368.77777777778</v>
      </c>
      <c r="I11" s="19">
        <v>55823.818181818184</v>
      </c>
      <c r="J11" s="7">
        <v>10743.5</v>
      </c>
      <c r="K11" s="19">
        <v>77201.857142857145</v>
      </c>
      <c r="L11" s="226">
        <v>6208.1</v>
      </c>
    </row>
    <row r="12" spans="1:12" x14ac:dyDescent="0.25">
      <c r="B12" s="6" t="s">
        <v>405</v>
      </c>
      <c r="C12" s="7">
        <v>387447.30434782611</v>
      </c>
      <c r="D12" s="7">
        <v>304368</v>
      </c>
      <c r="E12" s="19">
        <v>405813.6</v>
      </c>
      <c r="F12" s="7">
        <v>314536.77777777775</v>
      </c>
      <c r="G12" s="19">
        <v>243848.13636363635</v>
      </c>
      <c r="H12" s="7">
        <v>174548.66666666666</v>
      </c>
      <c r="I12" s="19">
        <v>48954.272727272728</v>
      </c>
      <c r="J12" s="7">
        <v>6734</v>
      </c>
      <c r="K12" s="19">
        <v>79658.619047619053</v>
      </c>
      <c r="L12" s="226">
        <v>2440.5</v>
      </c>
    </row>
    <row r="13" spans="1:12" x14ac:dyDescent="0.25">
      <c r="B13" s="6" t="s">
        <v>406</v>
      </c>
      <c r="C13" s="7">
        <v>260529.86956521738</v>
      </c>
      <c r="D13" s="7">
        <v>193146.5</v>
      </c>
      <c r="E13" s="19">
        <v>272992.09999999998</v>
      </c>
      <c r="F13" s="7">
        <v>198281.11111111112</v>
      </c>
      <c r="G13" s="19">
        <v>149564.40909090909</v>
      </c>
      <c r="H13" s="7">
        <v>100889.55555555556</v>
      </c>
      <c r="I13" s="19">
        <v>20817.68181818182</v>
      </c>
      <c r="J13" s="7">
        <v>3681.375</v>
      </c>
      <c r="K13" s="19">
        <v>28724.523809523809</v>
      </c>
      <c r="L13" s="226">
        <v>2297.5</v>
      </c>
    </row>
    <row r="14" spans="1:12" x14ac:dyDescent="0.25">
      <c r="B14" s="6" t="s">
        <v>407</v>
      </c>
      <c r="C14" s="7">
        <v>211610.5652173913</v>
      </c>
      <c r="D14" s="7">
        <v>171863</v>
      </c>
      <c r="E14" s="19">
        <v>224479.5</v>
      </c>
      <c r="F14" s="7">
        <v>178573.77777777778</v>
      </c>
      <c r="G14" s="19">
        <v>131034.72727272728</v>
      </c>
      <c r="H14" s="7">
        <v>97429.222222222219</v>
      </c>
      <c r="I14" s="19">
        <v>20842.045454545456</v>
      </c>
      <c r="J14" s="7">
        <v>3932.25</v>
      </c>
      <c r="K14" s="19">
        <v>29847.285714285714</v>
      </c>
      <c r="L14" s="226">
        <v>2204.5</v>
      </c>
    </row>
    <row r="15" spans="1:12" x14ac:dyDescent="0.25">
      <c r="B15" s="6" t="s">
        <v>408</v>
      </c>
      <c r="C15" s="7">
        <v>172797.95652173914</v>
      </c>
      <c r="D15" s="7">
        <v>141970.125</v>
      </c>
      <c r="E15" s="19">
        <v>184369.1</v>
      </c>
      <c r="F15" s="7">
        <v>144319</v>
      </c>
      <c r="G15" s="19">
        <v>117655.59090909091</v>
      </c>
      <c r="H15" s="7">
        <v>85701.555555555562</v>
      </c>
      <c r="I15" s="19">
        <v>32057.5</v>
      </c>
      <c r="J15" s="7">
        <v>5736.5</v>
      </c>
      <c r="K15" s="19">
        <v>42447.857142857145</v>
      </c>
      <c r="L15" s="226">
        <v>3158.5</v>
      </c>
    </row>
    <row r="16" spans="1:12" x14ac:dyDescent="0.25">
      <c r="B16" s="6" t="s">
        <v>409</v>
      </c>
      <c r="C16" s="7">
        <v>50712.043478260872</v>
      </c>
      <c r="D16" s="7">
        <v>33122.125</v>
      </c>
      <c r="E16" s="19">
        <v>54843.3</v>
      </c>
      <c r="F16" s="7">
        <v>35370.333333333336</v>
      </c>
      <c r="G16" s="19">
        <v>38786.272727272728</v>
      </c>
      <c r="H16" s="7">
        <v>22008.888888888891</v>
      </c>
      <c r="I16" s="19">
        <v>12813.59090909091</v>
      </c>
      <c r="J16" s="7">
        <v>1937.75</v>
      </c>
      <c r="K16" s="19">
        <v>15292.047619047618</v>
      </c>
      <c r="L16" s="226">
        <v>1051.3</v>
      </c>
    </row>
    <row r="17" spans="2:14" x14ac:dyDescent="0.25">
      <c r="B17" s="6" t="s">
        <v>410</v>
      </c>
      <c r="C17" s="7">
        <v>18036.391304347828</v>
      </c>
      <c r="D17" s="7">
        <v>11354.5</v>
      </c>
      <c r="E17" s="19">
        <v>23446.55</v>
      </c>
      <c r="F17" s="7">
        <v>13322.444444444445</v>
      </c>
      <c r="G17" s="19">
        <v>11300.636363636364</v>
      </c>
      <c r="H17" s="7">
        <v>6641.4444444444443</v>
      </c>
      <c r="I17" s="19">
        <v>909.27272727272725</v>
      </c>
      <c r="J17" s="7">
        <v>189.125</v>
      </c>
      <c r="K17" s="19">
        <v>1139.4285714285713</v>
      </c>
      <c r="L17" s="226">
        <v>17.8</v>
      </c>
    </row>
    <row r="18" spans="2:14" x14ac:dyDescent="0.25">
      <c r="B18" s="6" t="s">
        <v>411</v>
      </c>
      <c r="C18" s="7">
        <v>15434.347826086956</v>
      </c>
      <c r="D18" s="7">
        <v>13008.25</v>
      </c>
      <c r="E18" s="19">
        <v>14099.25</v>
      </c>
      <c r="F18" s="7">
        <v>12469.666666666666</v>
      </c>
      <c r="G18" s="19">
        <v>7002.090909090909</v>
      </c>
      <c r="H18" s="7">
        <v>4640.8888888888887</v>
      </c>
      <c r="I18" s="19">
        <v>54.272727272727273</v>
      </c>
      <c r="J18" s="7">
        <v>38.625</v>
      </c>
      <c r="K18" s="19">
        <v>303.71428571428572</v>
      </c>
      <c r="L18" s="226">
        <v>0</v>
      </c>
    </row>
    <row r="19" spans="2:14" x14ac:dyDescent="0.25">
      <c r="B19" s="6" t="s">
        <v>412</v>
      </c>
      <c r="C19" s="7">
        <v>12879</v>
      </c>
      <c r="D19" s="7">
        <v>12093.5</v>
      </c>
      <c r="E19" s="19">
        <v>12952</v>
      </c>
      <c r="F19" s="7">
        <v>12994.555555555555</v>
      </c>
      <c r="G19" s="19">
        <v>5959.681818181818</v>
      </c>
      <c r="H19" s="7">
        <v>4794.1111111111113</v>
      </c>
      <c r="I19" s="19">
        <v>608.0454545454545</v>
      </c>
      <c r="J19" s="7">
        <v>55.375</v>
      </c>
      <c r="K19" s="19">
        <v>1122.6666666666667</v>
      </c>
      <c r="L19" s="226">
        <v>0</v>
      </c>
    </row>
    <row r="20" spans="2:14" x14ac:dyDescent="0.25">
      <c r="B20" s="6" t="s">
        <v>413</v>
      </c>
      <c r="C20" s="7">
        <v>3531.608695652174</v>
      </c>
      <c r="D20" s="7">
        <v>2709.375</v>
      </c>
      <c r="E20" s="19">
        <v>4164</v>
      </c>
      <c r="F20" s="7">
        <v>2551.5555555555557</v>
      </c>
      <c r="G20" s="19">
        <v>2174.909090909091</v>
      </c>
      <c r="H20" s="7">
        <v>1213</v>
      </c>
      <c r="I20" s="19">
        <v>16.863636363636363</v>
      </c>
      <c r="J20" s="7">
        <v>8.125</v>
      </c>
      <c r="K20" s="19">
        <v>0</v>
      </c>
      <c r="L20" s="226">
        <v>0</v>
      </c>
    </row>
    <row r="21" spans="2:14" x14ac:dyDescent="0.25">
      <c r="B21" s="6" t="s">
        <v>414</v>
      </c>
      <c r="C21" s="7">
        <v>3239.304347826087</v>
      </c>
      <c r="D21" s="7">
        <v>4363.625</v>
      </c>
      <c r="E21" s="19">
        <v>3073.25</v>
      </c>
      <c r="F21" s="7">
        <v>4101</v>
      </c>
      <c r="G21" s="19">
        <v>1615.409090909091</v>
      </c>
      <c r="H21" s="7">
        <v>2274.8888888888887</v>
      </c>
      <c r="I21" s="19">
        <v>0.40909090909090912</v>
      </c>
      <c r="J21" s="7">
        <v>0.25</v>
      </c>
      <c r="K21" s="19">
        <v>9.5238095238095233E-2</v>
      </c>
      <c r="L21" s="226">
        <v>0.1</v>
      </c>
    </row>
    <row r="22" spans="2:14" x14ac:dyDescent="0.25">
      <c r="B22" s="6" t="s">
        <v>415</v>
      </c>
      <c r="C22" s="7">
        <v>584.17391304347825</v>
      </c>
      <c r="D22" s="7">
        <v>639.375</v>
      </c>
      <c r="E22" s="19">
        <v>1061.2</v>
      </c>
      <c r="F22" s="7">
        <v>719.33333333333337</v>
      </c>
      <c r="G22" s="19">
        <v>599.4545454545455</v>
      </c>
      <c r="H22" s="7">
        <v>516.55555555555554</v>
      </c>
      <c r="I22" s="19">
        <v>0.18181818181818182</v>
      </c>
      <c r="J22" s="7">
        <v>0.125</v>
      </c>
      <c r="K22" s="19">
        <v>4.7619047619047616E-2</v>
      </c>
      <c r="L22" s="226">
        <v>0.3</v>
      </c>
    </row>
    <row r="23" spans="2:14" x14ac:dyDescent="0.25">
      <c r="B23" s="6" t="s">
        <v>416</v>
      </c>
      <c r="C23" s="7">
        <v>970.78260869565213</v>
      </c>
      <c r="D23" s="7">
        <v>993.125</v>
      </c>
      <c r="E23" s="19">
        <v>864.9</v>
      </c>
      <c r="F23" s="7">
        <v>825.77777777777783</v>
      </c>
      <c r="G23" s="19">
        <v>267.31818181818181</v>
      </c>
      <c r="H23" s="7">
        <v>268.88888888888891</v>
      </c>
      <c r="I23" s="19">
        <v>3.3181818181818183</v>
      </c>
      <c r="J23" s="7">
        <v>4.25</v>
      </c>
      <c r="K23" s="19">
        <v>0</v>
      </c>
      <c r="L23" s="226">
        <v>0</v>
      </c>
    </row>
    <row r="26" spans="2:14" x14ac:dyDescent="0.25">
      <c r="B26" s="256"/>
      <c r="C26" s="254" t="s">
        <v>417</v>
      </c>
      <c r="D26" s="254"/>
      <c r="E26" s="259"/>
      <c r="F26" s="258" t="s">
        <v>418</v>
      </c>
      <c r="G26" s="254"/>
      <c r="H26" s="259"/>
      <c r="I26" s="258" t="s">
        <v>419</v>
      </c>
      <c r="J26" s="254"/>
      <c r="K26" s="259"/>
      <c r="L26" s="258" t="s">
        <v>420</v>
      </c>
      <c r="M26" s="254"/>
      <c r="N26" s="259"/>
    </row>
    <row r="27" spans="2:14" x14ac:dyDescent="0.25">
      <c r="B27" s="257"/>
      <c r="C27" s="205" t="s">
        <v>22</v>
      </c>
      <c r="D27" s="205" t="s">
        <v>21</v>
      </c>
      <c r="E27" s="205" t="s">
        <v>37</v>
      </c>
      <c r="F27" s="208" t="s">
        <v>22</v>
      </c>
      <c r="G27" s="206" t="s">
        <v>21</v>
      </c>
      <c r="H27" s="209" t="s">
        <v>37</v>
      </c>
      <c r="I27" s="208" t="s">
        <v>22</v>
      </c>
      <c r="J27" s="205" t="s">
        <v>21</v>
      </c>
      <c r="K27" s="205" t="s">
        <v>37</v>
      </c>
      <c r="L27" s="208" t="s">
        <v>22</v>
      </c>
      <c r="M27" s="205" t="s">
        <v>21</v>
      </c>
      <c r="N27" s="209" t="s">
        <v>37</v>
      </c>
    </row>
    <row r="28" spans="2:14" x14ac:dyDescent="0.25">
      <c r="B28" s="6" t="s">
        <v>403</v>
      </c>
      <c r="C28" s="18">
        <f>(K9/C9)-1</f>
        <v>-0.89576307636506869</v>
      </c>
      <c r="D28" s="18">
        <f>(L9/D9)-1</f>
        <v>-0.99042168260712371</v>
      </c>
      <c r="E28" s="18">
        <f>(SUM(K9:L9)/SUM(C9:D9))-1</f>
        <v>-0.9334608958646089</v>
      </c>
      <c r="F28" s="125">
        <f>(K9/E9)-1</f>
        <v>-0.90204496269884593</v>
      </c>
      <c r="G28" s="15">
        <f>(L9/F9)-1</f>
        <v>-0.99069690428851775</v>
      </c>
      <c r="H28" s="230">
        <f>(SUM(K9:L9)/SUM(E9:F9))-1</f>
        <v>-0.93665187885979495</v>
      </c>
      <c r="I28" s="125">
        <f>(K9/G9)-1</f>
        <v>-0.81907707694402243</v>
      </c>
      <c r="J28" s="15">
        <f>(L9/H9)-1</f>
        <v>-0.98135711502561751</v>
      </c>
      <c r="K28" s="230">
        <f>SUM(K9:L9/SUM(G9:H9))-1</f>
        <v>-0.88622525531194041</v>
      </c>
      <c r="L28" s="125">
        <f>(K9/I9)-1</f>
        <v>0.46524532181365075</v>
      </c>
      <c r="M28" s="15">
        <f>(L9/J9)-1</f>
        <v>-0.46146447995632178</v>
      </c>
      <c r="N28" s="230">
        <f>(SUM(K9:L9)/SUM(I9:J9))-1</f>
        <v>0.33367779154297628</v>
      </c>
    </row>
    <row r="29" spans="2:14" x14ac:dyDescent="0.25">
      <c r="B29" s="6" t="s">
        <v>18</v>
      </c>
      <c r="C29" s="18">
        <f t="shared" ref="C29:D42" si="0">(K10/C10)-1</f>
        <v>-0.82500804771370129</v>
      </c>
      <c r="D29" s="18">
        <f t="shared" si="0"/>
        <v>-0.98071959061364922</v>
      </c>
      <c r="E29" s="18">
        <f t="shared" ref="E29:E42" si="1">(SUM(K10:L10)/SUM(C10:D10))-1</f>
        <v>-0.89662122153576562</v>
      </c>
      <c r="F29" s="21">
        <f t="shared" ref="F29:G42" si="2">(K10/E10)-1</f>
        <v>-0.83368706658957403</v>
      </c>
      <c r="G29" s="16">
        <f t="shared" si="2"/>
        <v>-0.98169846215823664</v>
      </c>
      <c r="H29" s="128">
        <f t="shared" ref="H29:H42" si="3">(SUM(K10:L10)/SUM(E10:F10))-1</f>
        <v>-0.90180430070561002</v>
      </c>
      <c r="I29" s="21">
        <f t="shared" ref="I29:J42" si="4">(K10/G10)-1</f>
        <v>-0.71432368503721033</v>
      </c>
      <c r="J29" s="16">
        <f t="shared" si="4"/>
        <v>-0.96683898436356153</v>
      </c>
      <c r="K29" s="128">
        <f t="shared" ref="K29:K42" si="5">(SUM(K10:L10)/SUM(G10:H10))-1</f>
        <v>-0.82719335889294532</v>
      </c>
      <c r="L29" s="21">
        <f t="shared" ref="L29:M42" si="6">(K10/I10)-1</f>
        <v>0.42621390918921742</v>
      </c>
      <c r="M29" s="16">
        <f t="shared" si="6"/>
        <v>-0.31749330581963797</v>
      </c>
      <c r="N29" s="128">
        <f t="shared" ref="N29:N42" si="7">(SUM(K10:L10)/SUM(I10:J10))-1</f>
        <v>0.30430608799577508</v>
      </c>
    </row>
    <row r="30" spans="2:14" x14ac:dyDescent="0.25">
      <c r="B30" s="6" t="s">
        <v>404</v>
      </c>
      <c r="C30" s="18">
        <f t="shared" si="0"/>
        <v>-0.80115397415559786</v>
      </c>
      <c r="D30" s="18">
        <f t="shared" si="0"/>
        <v>-0.98186188094494631</v>
      </c>
      <c r="E30" s="18">
        <f t="shared" si="1"/>
        <v>-0.88582073623571933</v>
      </c>
      <c r="F30" s="21">
        <f t="shared" si="2"/>
        <v>-0.81163325256077545</v>
      </c>
      <c r="G30" s="16">
        <f t="shared" si="2"/>
        <v>-0.9825039612207449</v>
      </c>
      <c r="H30" s="128">
        <f t="shared" si="3"/>
        <v>-0.89092139771222312</v>
      </c>
      <c r="I30" s="21">
        <f t="shared" si="4"/>
        <v>-0.69701970873939811</v>
      </c>
      <c r="J30" s="16">
        <f t="shared" si="4"/>
        <v>-0.96917049371551034</v>
      </c>
      <c r="K30" s="128">
        <f t="shared" si="5"/>
        <v>-0.81715438408653052</v>
      </c>
      <c r="L30" s="21">
        <f t="shared" si="6"/>
        <v>0.38295551356610336</v>
      </c>
      <c r="M30" s="16">
        <f t="shared" si="6"/>
        <v>-0.42215292967841012</v>
      </c>
      <c r="N30" s="128">
        <f t="shared" si="7"/>
        <v>0.25301663670806063</v>
      </c>
    </row>
    <row r="31" spans="2:14" x14ac:dyDescent="0.25">
      <c r="B31" s="6" t="s">
        <v>405</v>
      </c>
      <c r="C31" s="18">
        <f t="shared" si="0"/>
        <v>-0.79440141109845874</v>
      </c>
      <c r="D31" s="18">
        <f t="shared" si="0"/>
        <v>-0.99198174578142251</v>
      </c>
      <c r="E31" s="18">
        <f t="shared" si="1"/>
        <v>-0.88132798084741149</v>
      </c>
      <c r="F31" s="21">
        <f t="shared" si="2"/>
        <v>-0.80370638379882031</v>
      </c>
      <c r="G31" s="16">
        <f t="shared" si="2"/>
        <v>-0.99224097093750918</v>
      </c>
      <c r="H31" s="128">
        <f t="shared" si="3"/>
        <v>-0.88602890818092139</v>
      </c>
      <c r="I31" s="21">
        <f t="shared" si="4"/>
        <v>-0.67332693111572994</v>
      </c>
      <c r="J31" s="16">
        <f t="shared" si="4"/>
        <v>-0.98601822605347889</v>
      </c>
      <c r="K31" s="128">
        <f t="shared" si="5"/>
        <v>-0.80377689682855225</v>
      </c>
      <c r="L31" s="21">
        <f t="shared" si="6"/>
        <v>0.62720462606812966</v>
      </c>
      <c r="M31" s="16">
        <f t="shared" si="6"/>
        <v>-0.63758538758538763</v>
      </c>
      <c r="N31" s="128">
        <f t="shared" si="7"/>
        <v>0.4742622643314971</v>
      </c>
    </row>
    <row r="32" spans="2:14" x14ac:dyDescent="0.25">
      <c r="B32" s="6" t="s">
        <v>406</v>
      </c>
      <c r="C32" s="18">
        <f t="shared" si="0"/>
        <v>-0.88974575599542405</v>
      </c>
      <c r="D32" s="18">
        <f t="shared" si="0"/>
        <v>-0.9881048841164608</v>
      </c>
      <c r="E32" s="18">
        <f t="shared" si="1"/>
        <v>-0.9316208074948803</v>
      </c>
      <c r="F32" s="21">
        <f t="shared" si="2"/>
        <v>-0.89477891920856389</v>
      </c>
      <c r="G32" s="16">
        <f t="shared" si="2"/>
        <v>-0.98841291544552345</v>
      </c>
      <c r="H32" s="128">
        <f t="shared" si="3"/>
        <v>-0.93417401397294819</v>
      </c>
      <c r="I32" s="21">
        <f t="shared" si="4"/>
        <v>-0.80794545985827215</v>
      </c>
      <c r="J32" s="16">
        <f t="shared" si="4"/>
        <v>-0.97722757338607891</v>
      </c>
      <c r="K32" s="128">
        <f t="shared" si="5"/>
        <v>-0.87613682277573912</v>
      </c>
      <c r="L32" s="21">
        <f t="shared" si="6"/>
        <v>0.37981375930322292</v>
      </c>
      <c r="M32" s="16">
        <f t="shared" si="6"/>
        <v>-0.37591253268140301</v>
      </c>
      <c r="N32" s="128">
        <f t="shared" si="7"/>
        <v>0.26625380069738069</v>
      </c>
    </row>
    <row r="33" spans="2:14" x14ac:dyDescent="0.25">
      <c r="B33" s="6" t="s">
        <v>407</v>
      </c>
      <c r="C33" s="18">
        <f t="shared" si="0"/>
        <v>-0.8589518170625221</v>
      </c>
      <c r="D33" s="18">
        <f t="shared" si="0"/>
        <v>-0.98717292261859735</v>
      </c>
      <c r="E33" s="18">
        <f t="shared" si="1"/>
        <v>-0.9164172224071937</v>
      </c>
      <c r="F33" s="21">
        <f t="shared" si="2"/>
        <v>-0.86703781096142096</v>
      </c>
      <c r="G33" s="16">
        <f t="shared" si="2"/>
        <v>-0.98765496240582795</v>
      </c>
      <c r="H33" s="128">
        <f t="shared" si="3"/>
        <v>-0.92047754606784915</v>
      </c>
      <c r="I33" s="21">
        <f t="shared" si="4"/>
        <v>-0.77221850775357059</v>
      </c>
      <c r="J33" s="16">
        <f t="shared" si="4"/>
        <v>-0.97737331829487617</v>
      </c>
      <c r="K33" s="128">
        <f t="shared" si="5"/>
        <v>-0.85970746901145445</v>
      </c>
      <c r="L33" s="21">
        <f t="shared" si="6"/>
        <v>0.43207084829460918</v>
      </c>
      <c r="M33" s="16">
        <f t="shared" si="6"/>
        <v>-0.43937949011380251</v>
      </c>
      <c r="N33" s="128">
        <f t="shared" si="7"/>
        <v>0.29375165372886602</v>
      </c>
    </row>
    <row r="34" spans="2:14" x14ac:dyDescent="0.25">
      <c r="B34" s="6" t="s">
        <v>408</v>
      </c>
      <c r="C34" s="18">
        <f t="shared" si="0"/>
        <v>-0.75434977358938315</v>
      </c>
      <c r="D34" s="18">
        <f t="shared" si="0"/>
        <v>-0.97775236163242085</v>
      </c>
      <c r="E34" s="18">
        <f t="shared" si="1"/>
        <v>-0.8551112396073508</v>
      </c>
      <c r="F34" s="21">
        <f t="shared" si="2"/>
        <v>-0.76976696668336975</v>
      </c>
      <c r="G34" s="16">
        <f t="shared" si="2"/>
        <v>-0.97811445478419334</v>
      </c>
      <c r="H34" s="128">
        <f t="shared" si="3"/>
        <v>-0.86124731274768651</v>
      </c>
      <c r="I34" s="21">
        <f t="shared" si="4"/>
        <v>-0.63921937908029047</v>
      </c>
      <c r="J34" s="16">
        <f t="shared" si="4"/>
        <v>-0.96314535973676096</v>
      </c>
      <c r="K34" s="128">
        <f t="shared" si="5"/>
        <v>-0.77573270506730985</v>
      </c>
      <c r="L34" s="21">
        <f t="shared" si="6"/>
        <v>0.32411626430186846</v>
      </c>
      <c r="M34" s="16">
        <f t="shared" si="6"/>
        <v>-0.4494029460472414</v>
      </c>
      <c r="N34" s="128">
        <f t="shared" si="7"/>
        <v>0.20670892583100886</v>
      </c>
    </row>
    <row r="35" spans="2:14" x14ac:dyDescent="0.25">
      <c r="B35" s="6" t="s">
        <v>409</v>
      </c>
      <c r="C35" s="18">
        <f t="shared" si="0"/>
        <v>-0.6984533343523619</v>
      </c>
      <c r="D35" s="18">
        <f t="shared" si="0"/>
        <v>-0.96825988670714813</v>
      </c>
      <c r="E35" s="18">
        <f t="shared" si="1"/>
        <v>-0.80505147345398154</v>
      </c>
      <c r="F35" s="21">
        <f t="shared" si="2"/>
        <v>-0.72116835385457079</v>
      </c>
      <c r="G35" s="16">
        <f t="shared" si="2"/>
        <v>-0.9702773510757603</v>
      </c>
      <c r="H35" s="128">
        <f t="shared" si="3"/>
        <v>-0.81883727530782358</v>
      </c>
      <c r="I35" s="21">
        <f t="shared" si="4"/>
        <v>-0.60573557230996955</v>
      </c>
      <c r="J35" s="16">
        <f t="shared" si="4"/>
        <v>-0.95223293618739902</v>
      </c>
      <c r="K35" s="128">
        <f t="shared" si="5"/>
        <v>-0.73117354762154385</v>
      </c>
      <c r="L35" s="21">
        <f t="shared" si="6"/>
        <v>0.19342405478220059</v>
      </c>
      <c r="M35" s="16">
        <f t="shared" si="6"/>
        <v>-0.45746355308992392</v>
      </c>
      <c r="N35" s="128">
        <f t="shared" si="7"/>
        <v>0.10792284713422839</v>
      </c>
    </row>
    <row r="36" spans="2:14" x14ac:dyDescent="0.25">
      <c r="B36" s="6" t="s">
        <v>410</v>
      </c>
      <c r="C36" s="18">
        <f t="shared" si="0"/>
        <v>-0.93682613377577906</v>
      </c>
      <c r="D36" s="18">
        <f t="shared" si="0"/>
        <v>-0.99843233960103928</v>
      </c>
      <c r="E36" s="18">
        <f t="shared" si="1"/>
        <v>-0.96062628521723736</v>
      </c>
      <c r="F36" s="21">
        <f t="shared" si="2"/>
        <v>-0.95140314581767593</v>
      </c>
      <c r="G36" s="16">
        <f t="shared" si="2"/>
        <v>-0.99866390885890144</v>
      </c>
      <c r="H36" s="128">
        <f t="shared" si="3"/>
        <v>-0.96852705414130735</v>
      </c>
      <c r="I36" s="21">
        <f t="shared" si="4"/>
        <v>-0.89917129135354978</v>
      </c>
      <c r="J36" s="16">
        <f t="shared" si="4"/>
        <v>-0.99731986013752028</v>
      </c>
      <c r="K36" s="128">
        <f t="shared" si="5"/>
        <v>-0.93550198643028204</v>
      </c>
      <c r="L36" s="21">
        <f t="shared" si="6"/>
        <v>0.25312080441054641</v>
      </c>
      <c r="M36" s="16">
        <f t="shared" si="6"/>
        <v>-0.90588235294117647</v>
      </c>
      <c r="N36" s="128">
        <f t="shared" si="7"/>
        <v>5.3560602589663331E-2</v>
      </c>
    </row>
    <row r="37" spans="2:14" x14ac:dyDescent="0.25">
      <c r="B37" s="6" t="s">
        <v>411</v>
      </c>
      <c r="C37" s="18">
        <f t="shared" si="0"/>
        <v>-0.98032218211378186</v>
      </c>
      <c r="D37" s="18">
        <f t="shared" si="0"/>
        <v>-1</v>
      </c>
      <c r="E37" s="18">
        <f t="shared" si="1"/>
        <v>-0.98932185141556495</v>
      </c>
      <c r="F37" s="21">
        <f t="shared" si="2"/>
        <v>-0.97845883392986965</v>
      </c>
      <c r="G37" s="16">
        <f t="shared" si="2"/>
        <v>-1</v>
      </c>
      <c r="H37" s="128">
        <f t="shared" si="3"/>
        <v>-0.98856881183660283</v>
      </c>
      <c r="I37" s="21">
        <f t="shared" si="4"/>
        <v>-0.95662520100674941</v>
      </c>
      <c r="J37" s="16">
        <f t="shared" si="4"/>
        <v>-1</v>
      </c>
      <c r="K37" s="128">
        <f t="shared" si="5"/>
        <v>-0.97391438523607299</v>
      </c>
      <c r="L37" s="21">
        <f t="shared" si="6"/>
        <v>4.5960756161761189</v>
      </c>
      <c r="M37" s="16">
        <f t="shared" si="6"/>
        <v>-1</v>
      </c>
      <c r="N37" s="128">
        <f t="shared" si="7"/>
        <v>2.2693403232852773</v>
      </c>
    </row>
    <row r="38" spans="2:14" x14ac:dyDescent="0.25">
      <c r="B38" s="6" t="s">
        <v>412</v>
      </c>
      <c r="C38" s="18">
        <f t="shared" si="0"/>
        <v>-0.91282967104071222</v>
      </c>
      <c r="D38" s="18">
        <f t="shared" si="0"/>
        <v>-1</v>
      </c>
      <c r="E38" s="18">
        <f t="shared" si="1"/>
        <v>-0.95504388160309672</v>
      </c>
      <c r="F38" s="21">
        <f t="shared" si="2"/>
        <v>-0.91332098002882434</v>
      </c>
      <c r="G38" s="16">
        <f t="shared" si="2"/>
        <v>-1</v>
      </c>
      <c r="H38" s="128">
        <f t="shared" si="3"/>
        <v>-0.95673157216329296</v>
      </c>
      <c r="I38" s="21">
        <f t="shared" si="4"/>
        <v>-0.81162305288822112</v>
      </c>
      <c r="J38" s="16">
        <f t="shared" si="4"/>
        <v>-1</v>
      </c>
      <c r="K38" s="128">
        <f t="shared" si="5"/>
        <v>-0.89560272602901203</v>
      </c>
      <c r="L38" s="21">
        <f t="shared" si="6"/>
        <v>0.84635319329196901</v>
      </c>
      <c r="M38" s="16">
        <f t="shared" si="6"/>
        <v>-1</v>
      </c>
      <c r="N38" s="128">
        <f t="shared" si="7"/>
        <v>0.69224005526912324</v>
      </c>
    </row>
    <row r="39" spans="2:14" x14ac:dyDescent="0.25">
      <c r="B39" s="6" t="s">
        <v>413</v>
      </c>
      <c r="C39" s="18">
        <f t="shared" si="0"/>
        <v>-1</v>
      </c>
      <c r="D39" s="18">
        <f t="shared" si="0"/>
        <v>-1</v>
      </c>
      <c r="E39" s="18">
        <f t="shared" si="1"/>
        <v>-1</v>
      </c>
      <c r="F39" s="21">
        <f t="shared" si="2"/>
        <v>-1</v>
      </c>
      <c r="G39" s="16">
        <f t="shared" si="2"/>
        <v>-1</v>
      </c>
      <c r="H39" s="128">
        <f t="shared" si="3"/>
        <v>-1</v>
      </c>
      <c r="I39" s="21">
        <f t="shared" si="4"/>
        <v>-1</v>
      </c>
      <c r="J39" s="16">
        <f t="shared" si="4"/>
        <v>-1</v>
      </c>
      <c r="K39" s="128">
        <f t="shared" si="5"/>
        <v>-1</v>
      </c>
      <c r="L39" s="21">
        <f t="shared" si="6"/>
        <v>-1</v>
      </c>
      <c r="M39" s="16">
        <f t="shared" si="6"/>
        <v>-1</v>
      </c>
      <c r="N39" s="128">
        <f t="shared" si="7"/>
        <v>-1</v>
      </c>
    </row>
    <row r="40" spans="2:14" x14ac:dyDescent="0.25">
      <c r="B40" s="6" t="s">
        <v>414</v>
      </c>
      <c r="C40" s="18">
        <f t="shared" si="0"/>
        <v>-0.99997059921359288</v>
      </c>
      <c r="D40" s="18">
        <f t="shared" si="0"/>
        <v>-0.99997708327365431</v>
      </c>
      <c r="E40" s="18">
        <f t="shared" si="1"/>
        <v>-0.99997432067479441</v>
      </c>
      <c r="F40" s="21">
        <f t="shared" si="2"/>
        <v>-0.99996901062548182</v>
      </c>
      <c r="G40" s="16">
        <f t="shared" si="2"/>
        <v>-0.99997561570348692</v>
      </c>
      <c r="H40" s="128">
        <f t="shared" si="3"/>
        <v>-0.99997278627100561</v>
      </c>
      <c r="I40" s="21">
        <f t="shared" si="4"/>
        <v>-0.99994104397717332</v>
      </c>
      <c r="J40" s="16">
        <f t="shared" si="4"/>
        <v>-0.99995604180912379</v>
      </c>
      <c r="K40" s="128">
        <f t="shared" si="5"/>
        <v>-0.99994981410260808</v>
      </c>
      <c r="L40" s="21">
        <f t="shared" si="6"/>
        <v>-0.76719576719576721</v>
      </c>
      <c r="M40" s="16">
        <f t="shared" si="6"/>
        <v>-0.6</v>
      </c>
      <c r="N40" s="128">
        <f t="shared" si="7"/>
        <v>-0.70377668308702801</v>
      </c>
    </row>
    <row r="41" spans="2:14" x14ac:dyDescent="0.25">
      <c r="B41" s="6" t="s">
        <v>415</v>
      </c>
      <c r="C41" s="18">
        <f t="shared" si="0"/>
        <v>-0.99991848480982148</v>
      </c>
      <c r="D41" s="18">
        <f t="shared" si="0"/>
        <v>-0.99953079178885629</v>
      </c>
      <c r="E41" s="18">
        <f t="shared" si="1"/>
        <v>-0.99971589280664364</v>
      </c>
      <c r="F41" s="21">
        <f t="shared" si="2"/>
        <v>-0.99995512716960133</v>
      </c>
      <c r="G41" s="16">
        <f t="shared" si="2"/>
        <v>-0.99958294717330864</v>
      </c>
      <c r="H41" s="128">
        <f t="shared" si="3"/>
        <v>-0.99980476689702391</v>
      </c>
      <c r="I41" s="21">
        <f t="shared" si="4"/>
        <v>-0.99992056270491214</v>
      </c>
      <c r="J41" s="16">
        <f t="shared" si="4"/>
        <v>-0.999419229941923</v>
      </c>
      <c r="K41" s="128">
        <f t="shared" si="5"/>
        <v>-0.9996885162174568</v>
      </c>
      <c r="L41" s="21">
        <f t="shared" si="6"/>
        <v>-0.73809523809523814</v>
      </c>
      <c r="M41" s="16">
        <f t="shared" si="6"/>
        <v>1.4</v>
      </c>
      <c r="N41" s="128">
        <f t="shared" si="7"/>
        <v>0.13298059964726616</v>
      </c>
    </row>
    <row r="42" spans="2:14" x14ac:dyDescent="0.25">
      <c r="B42" s="6" t="s">
        <v>416</v>
      </c>
      <c r="C42" s="18">
        <f t="shared" si="0"/>
        <v>-1</v>
      </c>
      <c r="D42" s="18">
        <f t="shared" si="0"/>
        <v>-1</v>
      </c>
      <c r="E42" s="18">
        <f t="shared" si="1"/>
        <v>-1</v>
      </c>
      <c r="F42" s="21">
        <f t="shared" si="2"/>
        <v>-1</v>
      </c>
      <c r="G42" s="16">
        <f t="shared" si="2"/>
        <v>-1</v>
      </c>
      <c r="H42" s="128">
        <f t="shared" si="3"/>
        <v>-1</v>
      </c>
      <c r="I42" s="21">
        <f t="shared" si="4"/>
        <v>-1</v>
      </c>
      <c r="J42" s="16">
        <f t="shared" si="4"/>
        <v>-1</v>
      </c>
      <c r="K42" s="128">
        <f t="shared" si="5"/>
        <v>-1</v>
      </c>
      <c r="L42" s="21">
        <f t="shared" si="6"/>
        <v>-1</v>
      </c>
      <c r="M42" s="16">
        <f t="shared" si="6"/>
        <v>-1</v>
      </c>
      <c r="N42" s="128">
        <f t="shared" si="7"/>
        <v>-1</v>
      </c>
    </row>
  </sheetData>
  <mergeCells count="11">
    <mergeCell ref="I7:J7"/>
    <mergeCell ref="I26:K26"/>
    <mergeCell ref="G7:H7"/>
    <mergeCell ref="B26:B27"/>
    <mergeCell ref="C26:E26"/>
    <mergeCell ref="F26:H26"/>
    <mergeCell ref="B7:B8"/>
    <mergeCell ref="C7:D7"/>
    <mergeCell ref="E7:F7"/>
    <mergeCell ref="K7:L7"/>
    <mergeCell ref="L26:N2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L16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11.28515625" bestFit="1" customWidth="1"/>
    <col min="3" max="3" width="13.140625" customWidth="1"/>
    <col min="4" max="8" width="14.5703125" customWidth="1"/>
    <col min="9" max="11" width="18.85546875" customWidth="1"/>
    <col min="12" max="12" width="19.42578125" customWidth="1"/>
  </cols>
  <sheetData>
    <row r="1" spans="1:12" s="2" customFormat="1" x14ac:dyDescent="0.25">
      <c r="A1" s="1" t="s">
        <v>39</v>
      </c>
    </row>
    <row r="2" spans="1:12" s="2" customFormat="1" ht="14.25" x14ac:dyDescent="0.2">
      <c r="A2" s="3"/>
    </row>
    <row r="3" spans="1:12" s="2" customFormat="1" ht="14.25" x14ac:dyDescent="0.2"/>
    <row r="4" spans="1:12" s="2" customFormat="1" ht="14.25" x14ac:dyDescent="0.2"/>
    <row r="7" spans="1:12" ht="30" x14ac:dyDescent="0.25">
      <c r="B7" s="17"/>
      <c r="C7" s="205" t="s">
        <v>19</v>
      </c>
      <c r="D7" s="205" t="s">
        <v>42</v>
      </c>
      <c r="E7" s="205" t="s">
        <v>43</v>
      </c>
      <c r="F7" s="205" t="s">
        <v>44</v>
      </c>
      <c r="G7" s="205" t="s">
        <v>312</v>
      </c>
      <c r="H7" s="209" t="s">
        <v>400</v>
      </c>
      <c r="I7" s="205" t="s">
        <v>417</v>
      </c>
      <c r="J7" s="205" t="s">
        <v>418</v>
      </c>
      <c r="K7" s="205" t="s">
        <v>419</v>
      </c>
      <c r="L7" s="205" t="s">
        <v>420</v>
      </c>
    </row>
    <row r="8" spans="1:12" x14ac:dyDescent="0.25">
      <c r="B8" s="260" t="s">
        <v>40</v>
      </c>
      <c r="C8" s="10" t="s">
        <v>25</v>
      </c>
      <c r="D8" s="23">
        <v>26682342</v>
      </c>
      <c r="E8" s="23">
        <v>29211085</v>
      </c>
      <c r="F8" s="23">
        <v>21922206</v>
      </c>
      <c r="G8" s="23">
        <v>4342646</v>
      </c>
      <c r="H8" s="233">
        <v>3178822</v>
      </c>
      <c r="I8" s="25">
        <f>(H8/D8)-1</f>
        <v>-0.88086420599810911</v>
      </c>
      <c r="J8" s="25">
        <f>(H8/E8)-1</f>
        <v>-0.89117754441507391</v>
      </c>
      <c r="K8" s="25">
        <f>(H8/F8)-1</f>
        <v>-0.85499534125352161</v>
      </c>
      <c r="L8" s="25">
        <f>(H8/G8)-1</f>
        <v>-0.26799881915311541</v>
      </c>
    </row>
    <row r="9" spans="1:12" x14ac:dyDescent="0.25">
      <c r="B9" s="261"/>
      <c r="C9" s="6" t="s">
        <v>26</v>
      </c>
      <c r="D9" s="129">
        <v>26442012</v>
      </c>
      <c r="E9" s="129">
        <v>29572186</v>
      </c>
      <c r="F9" s="129">
        <v>20533403</v>
      </c>
      <c r="G9" s="129">
        <v>4087775</v>
      </c>
      <c r="H9" s="234">
        <v>3047505</v>
      </c>
      <c r="I9" s="26">
        <f t="shared" ref="I9:I16" si="0">(H9/D9)-1</f>
        <v>-0.88474761300312543</v>
      </c>
      <c r="J9" s="26">
        <f t="shared" ref="J9:J16" si="1">(H9/E9)-1</f>
        <v>-0.8969469149152518</v>
      </c>
      <c r="K9" s="26">
        <f t="shared" ref="K9:K16" si="2">(H9/F9)-1</f>
        <v>-0.85158305225879993</v>
      </c>
      <c r="L9" s="26">
        <f t="shared" ref="L9:L16" si="3">(H9/G9)-1</f>
        <v>-0.25448318461754871</v>
      </c>
    </row>
    <row r="10" spans="1:12" x14ac:dyDescent="0.25">
      <c r="B10" s="261"/>
      <c r="C10" s="6" t="s">
        <v>27</v>
      </c>
      <c r="D10" s="129">
        <v>32013999</v>
      </c>
      <c r="E10" s="129">
        <v>29206709</v>
      </c>
      <c r="F10" s="129">
        <v>18791688</v>
      </c>
      <c r="G10" s="129">
        <v>5112303</v>
      </c>
      <c r="H10" s="234">
        <v>6638901</v>
      </c>
      <c r="I10" s="26">
        <f t="shared" si="0"/>
        <v>-0.7926250638041189</v>
      </c>
      <c r="J10" s="26">
        <f t="shared" si="1"/>
        <v>-0.77269260292215736</v>
      </c>
      <c r="K10" s="26">
        <f t="shared" si="2"/>
        <v>-0.64671076914431525</v>
      </c>
      <c r="L10" s="26">
        <f t="shared" si="3"/>
        <v>0.29861258223544263</v>
      </c>
    </row>
    <row r="11" spans="1:12" x14ac:dyDescent="0.25">
      <c r="B11" s="261"/>
      <c r="C11" s="6" t="s">
        <v>28</v>
      </c>
      <c r="D11" s="129">
        <v>33882934</v>
      </c>
      <c r="E11" s="129">
        <v>28521304</v>
      </c>
      <c r="F11" s="129">
        <v>17852213</v>
      </c>
      <c r="G11" s="129">
        <v>4020357</v>
      </c>
      <c r="H11" s="234">
        <v>6450948</v>
      </c>
      <c r="I11" s="26">
        <f t="shared" si="0"/>
        <v>-0.80961070254423662</v>
      </c>
      <c r="J11" s="26">
        <f t="shared" si="1"/>
        <v>-0.77382001888833696</v>
      </c>
      <c r="K11" s="26">
        <f t="shared" si="2"/>
        <v>-0.63864715259671168</v>
      </c>
      <c r="L11" s="26">
        <f t="shared" si="3"/>
        <v>0.60457093735705558</v>
      </c>
    </row>
    <row r="12" spans="1:12" x14ac:dyDescent="0.25">
      <c r="B12" s="261"/>
      <c r="C12" s="12" t="s">
        <v>29</v>
      </c>
      <c r="D12" s="24">
        <v>35778040</v>
      </c>
      <c r="E12" s="24">
        <v>28978936</v>
      </c>
      <c r="F12" s="24">
        <v>17229936</v>
      </c>
      <c r="G12" s="24">
        <v>3040554</v>
      </c>
      <c r="H12" s="235">
        <v>7134266</v>
      </c>
      <c r="I12" s="27">
        <f t="shared" si="0"/>
        <v>-0.80059651115600516</v>
      </c>
      <c r="J12" s="27">
        <f t="shared" si="1"/>
        <v>-0.75381201021321143</v>
      </c>
      <c r="K12" s="27">
        <f t="shared" si="2"/>
        <v>-0.58593775391852876</v>
      </c>
      <c r="L12" s="27">
        <f t="shared" si="3"/>
        <v>1.3463704311780025</v>
      </c>
    </row>
    <row r="13" spans="1:12" x14ac:dyDescent="0.25">
      <c r="B13" s="262"/>
      <c r="C13" s="12" t="s">
        <v>37</v>
      </c>
      <c r="D13" s="24">
        <f>SUM(D8:D12)</f>
        <v>154799327</v>
      </c>
      <c r="E13" s="24">
        <f t="shared" ref="E13:H13" si="4">SUM(E8:E12)</f>
        <v>145490220</v>
      </c>
      <c r="F13" s="24">
        <f t="shared" si="4"/>
        <v>96329446</v>
      </c>
      <c r="G13" s="24">
        <f t="shared" si="4"/>
        <v>20603635</v>
      </c>
      <c r="H13" s="235">
        <f t="shared" si="4"/>
        <v>26450442</v>
      </c>
      <c r="I13" s="25">
        <f t="shared" si="0"/>
        <v>-0.82913076876619751</v>
      </c>
      <c r="J13" s="25">
        <f t="shared" si="1"/>
        <v>-0.8181978005119519</v>
      </c>
      <c r="K13" s="25">
        <f t="shared" si="2"/>
        <v>-0.72541685747886475</v>
      </c>
      <c r="L13" s="25">
        <f t="shared" si="3"/>
        <v>0.28377550854497269</v>
      </c>
    </row>
    <row r="14" spans="1:12" x14ac:dyDescent="0.25">
      <c r="B14" s="260" t="s">
        <v>41</v>
      </c>
      <c r="C14" s="10" t="s">
        <v>30</v>
      </c>
      <c r="D14" s="23">
        <v>23861854</v>
      </c>
      <c r="E14" s="23">
        <v>28660619</v>
      </c>
      <c r="F14" s="23">
        <v>13401300</v>
      </c>
      <c r="G14" s="23">
        <v>819673</v>
      </c>
      <c r="H14" s="233">
        <v>691585</v>
      </c>
      <c r="I14" s="25">
        <f t="shared" si="0"/>
        <v>-0.97101713052137528</v>
      </c>
      <c r="J14" s="25">
        <f t="shared" si="1"/>
        <v>-0.97586985124082626</v>
      </c>
      <c r="K14" s="25">
        <f t="shared" si="2"/>
        <v>-0.9483941856387067</v>
      </c>
      <c r="L14" s="25">
        <f t="shared" si="3"/>
        <v>-0.15626719435677394</v>
      </c>
    </row>
    <row r="15" spans="1:12" x14ac:dyDescent="0.25">
      <c r="B15" s="261"/>
      <c r="C15" s="12" t="s">
        <v>24</v>
      </c>
      <c r="D15" s="24">
        <v>17063665</v>
      </c>
      <c r="E15" s="24">
        <v>18519748</v>
      </c>
      <c r="F15" s="24">
        <v>13491152</v>
      </c>
      <c r="G15" s="24">
        <v>521217</v>
      </c>
      <c r="H15" s="235">
        <v>464814</v>
      </c>
      <c r="I15" s="27">
        <f t="shared" si="0"/>
        <v>-0.97276001374851184</v>
      </c>
      <c r="J15" s="27">
        <f t="shared" si="1"/>
        <v>-0.9749017103256481</v>
      </c>
      <c r="K15" s="27">
        <f t="shared" si="2"/>
        <v>-0.96554675241965993</v>
      </c>
      <c r="L15" s="27">
        <f t="shared" si="3"/>
        <v>-0.10821404520573963</v>
      </c>
    </row>
    <row r="16" spans="1:12" x14ac:dyDescent="0.25">
      <c r="B16" s="262"/>
      <c r="C16" s="12" t="s">
        <v>37</v>
      </c>
      <c r="D16" s="24">
        <f>SUM(D14:D15)</f>
        <v>40925519</v>
      </c>
      <c r="E16" s="24">
        <f t="shared" ref="E16:H16" si="5">SUM(E14:E15)</f>
        <v>47180367</v>
      </c>
      <c r="F16" s="24">
        <f t="shared" si="5"/>
        <v>26892452</v>
      </c>
      <c r="G16" s="24">
        <f t="shared" si="5"/>
        <v>1340890</v>
      </c>
      <c r="H16" s="236">
        <f t="shared" si="5"/>
        <v>1156399</v>
      </c>
      <c r="I16" s="130">
        <f t="shared" si="0"/>
        <v>-0.97174381588172409</v>
      </c>
      <c r="J16" s="130">
        <f t="shared" si="1"/>
        <v>-0.97548982609652024</v>
      </c>
      <c r="K16" s="130">
        <f t="shared" si="2"/>
        <v>-0.95699912376900409</v>
      </c>
      <c r="L16" s="130">
        <f t="shared" si="3"/>
        <v>-0.1375884673612302</v>
      </c>
    </row>
  </sheetData>
  <mergeCells count="2">
    <mergeCell ref="B8:B13"/>
    <mergeCell ref="B14:B1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J24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13.28515625" customWidth="1"/>
    <col min="3" max="5" width="15.85546875" customWidth="1"/>
    <col min="6" max="8" width="14.5703125" customWidth="1"/>
    <col min="9" max="11" width="18.85546875" customWidth="1"/>
    <col min="12" max="12" width="19.42578125" customWidth="1"/>
  </cols>
  <sheetData>
    <row r="1" spans="1:10" s="2" customFormat="1" x14ac:dyDescent="0.25">
      <c r="A1" s="1" t="s">
        <v>482</v>
      </c>
    </row>
    <row r="2" spans="1:10" s="2" customFormat="1" ht="14.25" x14ac:dyDescent="0.2">
      <c r="A2" s="3"/>
    </row>
    <row r="3" spans="1:10" s="2" customFormat="1" ht="14.25" x14ac:dyDescent="0.2"/>
    <row r="4" spans="1:10" s="2" customFormat="1" ht="14.25" x14ac:dyDescent="0.2"/>
    <row r="7" spans="1:10" ht="30" x14ac:dyDescent="0.25">
      <c r="B7" s="205" t="s">
        <v>344</v>
      </c>
      <c r="C7" s="205" t="s">
        <v>40</v>
      </c>
      <c r="D7" s="205" t="s">
        <v>41</v>
      </c>
      <c r="E7" s="205" t="s">
        <v>13</v>
      </c>
      <c r="G7" s="205" t="s">
        <v>344</v>
      </c>
      <c r="H7" s="205" t="s">
        <v>484</v>
      </c>
      <c r="I7" s="205" t="s">
        <v>485</v>
      </c>
      <c r="J7" s="205" t="s">
        <v>13</v>
      </c>
    </row>
    <row r="8" spans="1:10" x14ac:dyDescent="0.25">
      <c r="B8" s="6" t="s">
        <v>5</v>
      </c>
      <c r="C8" s="129">
        <v>6733301</v>
      </c>
      <c r="D8" s="129">
        <v>5117656</v>
      </c>
      <c r="E8" s="129">
        <v>195807171</v>
      </c>
      <c r="G8" s="6" t="s">
        <v>5</v>
      </c>
      <c r="H8" s="129">
        <v>6316360.3548387093</v>
      </c>
      <c r="I8" s="129"/>
      <c r="J8" s="129">
        <v>6316360.3548387093</v>
      </c>
    </row>
    <row r="9" spans="1:10" x14ac:dyDescent="0.25">
      <c r="B9" s="6" t="s">
        <v>6</v>
      </c>
      <c r="C9" s="129">
        <v>7275816.8499999996</v>
      </c>
      <c r="D9" s="129">
        <v>5243181.888888889</v>
      </c>
      <c r="E9" s="129">
        <v>192704974</v>
      </c>
      <c r="G9" s="6" t="s">
        <v>6</v>
      </c>
      <c r="H9" s="129">
        <v>6644999.1034482755</v>
      </c>
      <c r="I9" s="129"/>
      <c r="J9" s="129">
        <v>6644999.1034482755</v>
      </c>
    </row>
    <row r="10" spans="1:10" x14ac:dyDescent="0.25">
      <c r="B10" s="6" t="s">
        <v>0</v>
      </c>
      <c r="C10" s="129">
        <v>4380818.8181818184</v>
      </c>
      <c r="D10" s="129">
        <v>2989178.777777778</v>
      </c>
      <c r="E10" s="129">
        <v>123280623</v>
      </c>
      <c r="G10" s="6" t="s">
        <v>0</v>
      </c>
      <c r="H10" s="129">
        <v>6841994.5999999996</v>
      </c>
      <c r="I10" s="129">
        <v>2612413.1904761903</v>
      </c>
      <c r="J10" s="129">
        <v>3976794.2903225808</v>
      </c>
    </row>
    <row r="11" spans="1:10" x14ac:dyDescent="0.25">
      <c r="B11" s="6" t="s">
        <v>317</v>
      </c>
      <c r="C11" s="129">
        <v>958097.86363636365</v>
      </c>
      <c r="D11" s="129">
        <v>170576.875</v>
      </c>
      <c r="E11" s="129">
        <v>22442768</v>
      </c>
      <c r="G11" s="6" t="s">
        <v>317</v>
      </c>
      <c r="H11" s="129"/>
      <c r="I11" s="129">
        <v>748092.26666666672</v>
      </c>
      <c r="J11" s="129">
        <v>748092.26666666672</v>
      </c>
    </row>
    <row r="12" spans="1:10" x14ac:dyDescent="0.25">
      <c r="B12" s="6" t="s">
        <v>395</v>
      </c>
      <c r="C12" s="129">
        <v>1277380.7619047619</v>
      </c>
      <c r="D12" s="129">
        <v>116563.3</v>
      </c>
      <c r="E12" s="129">
        <v>27990629</v>
      </c>
      <c r="G12" s="6" t="s">
        <v>395</v>
      </c>
      <c r="H12" s="129"/>
      <c r="I12" s="129">
        <v>902923.51612903224</v>
      </c>
      <c r="J12" s="129">
        <v>902923.51612903224</v>
      </c>
    </row>
    <row r="13" spans="1:10" x14ac:dyDescent="0.25">
      <c r="B13" s="6" t="s">
        <v>483</v>
      </c>
      <c r="C13" s="129">
        <v>2583792.6666666665</v>
      </c>
      <c r="D13" s="129"/>
      <c r="E13" s="129">
        <v>7751378</v>
      </c>
      <c r="G13" s="6" t="s">
        <v>483</v>
      </c>
      <c r="H13" s="129"/>
      <c r="I13" s="129">
        <v>2583792.6666666665</v>
      </c>
      <c r="J13" s="129">
        <v>2583792.6666666665</v>
      </c>
    </row>
    <row r="17" spans="2:5" x14ac:dyDescent="0.25">
      <c r="B17" s="256" t="s">
        <v>344</v>
      </c>
      <c r="C17" s="254" t="s">
        <v>488</v>
      </c>
      <c r="D17" s="254"/>
      <c r="E17" s="256" t="s">
        <v>13</v>
      </c>
    </row>
    <row r="18" spans="2:5" x14ac:dyDescent="0.25">
      <c r="B18" s="257"/>
      <c r="C18" s="205" t="s">
        <v>486</v>
      </c>
      <c r="D18" s="205" t="s">
        <v>487</v>
      </c>
      <c r="E18" s="257"/>
    </row>
    <row r="19" spans="2:5" x14ac:dyDescent="0.25">
      <c r="B19" s="6" t="s">
        <v>5</v>
      </c>
      <c r="C19" s="129"/>
      <c r="D19" s="129">
        <v>6316360.3548387093</v>
      </c>
      <c r="E19" s="129">
        <v>6316360.3548387093</v>
      </c>
    </row>
    <row r="20" spans="2:5" x14ac:dyDescent="0.25">
      <c r="B20" s="6" t="s">
        <v>6</v>
      </c>
      <c r="C20" s="129"/>
      <c r="D20" s="129">
        <v>6644999.1034482755</v>
      </c>
      <c r="E20" s="129">
        <v>6644999.1034482755</v>
      </c>
    </row>
    <row r="21" spans="2:5" x14ac:dyDescent="0.25">
      <c r="B21" s="6" t="s">
        <v>0</v>
      </c>
      <c r="C21" s="129"/>
      <c r="D21" s="129">
        <v>3976794.2903225808</v>
      </c>
      <c r="E21" s="129">
        <v>3976794.2903225808</v>
      </c>
    </row>
    <row r="22" spans="2:5" x14ac:dyDescent="0.25">
      <c r="B22" s="6" t="s">
        <v>317</v>
      </c>
      <c r="C22" s="129">
        <v>67393.125</v>
      </c>
      <c r="D22" s="129">
        <v>995619.22727272729</v>
      </c>
      <c r="E22" s="129">
        <v>748092.26666666672</v>
      </c>
    </row>
    <row r="23" spans="2:5" x14ac:dyDescent="0.25">
      <c r="B23" s="6" t="s">
        <v>395</v>
      </c>
      <c r="C23" s="129">
        <v>129166.6</v>
      </c>
      <c r="D23" s="129">
        <v>1628320.625</v>
      </c>
      <c r="E23" s="129">
        <v>902923.51612903224</v>
      </c>
    </row>
    <row r="24" spans="2:5" x14ac:dyDescent="0.25">
      <c r="B24" s="6" t="s">
        <v>483</v>
      </c>
      <c r="C24" s="129"/>
      <c r="D24" s="129">
        <v>2583792.6666666665</v>
      </c>
      <c r="E24" s="129">
        <v>2583792.6666666665</v>
      </c>
    </row>
  </sheetData>
  <mergeCells count="3">
    <mergeCell ref="C17:D17"/>
    <mergeCell ref="B17:B18"/>
    <mergeCell ref="E17:E1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31</vt:i4>
      </vt:variant>
    </vt:vector>
  </HeadingPairs>
  <TitlesOfParts>
    <vt:vector size="31" baseType="lpstr">
      <vt:lpstr>Ana Sayfa</vt:lpstr>
      <vt:lpstr>Aylara Göre Yolculuk</vt:lpstr>
      <vt:lpstr>Günlük Toplam Geçiş Adedi</vt:lpstr>
      <vt:lpstr>Yolcu Tipi</vt:lpstr>
      <vt:lpstr>Ana Ulaşım Türü (1)</vt:lpstr>
      <vt:lpstr>Ana Ulaşım Türü (2)</vt:lpstr>
      <vt:lpstr>Raylı Sistem</vt:lpstr>
      <vt:lpstr>Günlük Değişim</vt:lpstr>
      <vt:lpstr>Aylik Değişim</vt:lpstr>
      <vt:lpstr>Saatlik  Değişim</vt:lpstr>
      <vt:lpstr>Yasak</vt:lpstr>
      <vt:lpstr>Günlük Araç</vt:lpstr>
      <vt:lpstr>Saatlik Araç</vt:lpstr>
      <vt:lpstr>Covid19</vt:lpstr>
      <vt:lpstr>Covid19 (2)</vt:lpstr>
      <vt:lpstr>Araç Sayısı Değişimi (1)</vt:lpstr>
      <vt:lpstr>Araç Sayısı Değişimi (2)</vt:lpstr>
      <vt:lpstr>Araç Sayısı (Yön)</vt:lpstr>
      <vt:lpstr>Yaka (1)</vt:lpstr>
      <vt:lpstr>Yaka (2)</vt:lpstr>
      <vt:lpstr>Yaka (3)</vt:lpstr>
      <vt:lpstr>GÜZERGAH PAFTASI</vt:lpstr>
      <vt:lpstr>HAFTAICI ORT. HIZ</vt:lpstr>
      <vt:lpstr>OKUL-AÇIK-KAPALI-SAAT</vt:lpstr>
      <vt:lpstr>GUZERGAH SAATLIK SÜRE_OKULKAPAL</vt:lpstr>
      <vt:lpstr>SÜRE KARSILASTIRMA</vt:lpstr>
      <vt:lpstr>HIZ_CUMARTESI</vt:lpstr>
      <vt:lpstr>Günlük_İndex</vt:lpstr>
      <vt:lpstr>Hafta_İndex</vt:lpstr>
      <vt:lpstr>Hafta_Saat_İndex</vt:lpstr>
      <vt:lpstr>Gün_Saat_İndex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Erkanm</dc:creator>
  <cp:lastModifiedBy>user</cp:lastModifiedBy>
  <dcterms:created xsi:type="dcterms:W3CDTF">2015-06-05T18:19:34Z</dcterms:created>
  <dcterms:modified xsi:type="dcterms:W3CDTF">2020-08-06T13:14:53Z</dcterms:modified>
</cp:coreProperties>
</file>